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Протоколы сессий\сессии 2026 год\15-я сессия\Реш. 84 от 29.05.26 Об утверждении отчета об исполнении Бюджета за 2025 год\"/>
    </mc:Choice>
  </mc:AlternateContent>
  <xr:revisionPtr revIDLastSave="0" documentId="13_ncr:1_{7E041200-FDAE-4EE6-8350-DDBFF6A8776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без учета счетов бюджет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  <c r="G29" i="1"/>
  <c r="G69" i="1"/>
  <c r="G125" i="1" l="1"/>
  <c r="G127" i="1"/>
  <c r="G124" i="1" l="1"/>
  <c r="G97" i="1"/>
  <c r="G96" i="1" s="1"/>
  <c r="G47" i="1"/>
  <c r="G46" i="1" s="1"/>
  <c r="G39" i="1"/>
  <c r="G38" i="1" s="1"/>
  <c r="G37" i="1" s="1"/>
  <c r="G35" i="1"/>
  <c r="G34" i="1" s="1"/>
  <c r="G67" i="1"/>
  <c r="G66" i="1" s="1"/>
  <c r="G65" i="1" s="1"/>
  <c r="G64" i="1" s="1"/>
  <c r="G104" i="1"/>
  <c r="G103" i="1" s="1"/>
  <c r="G107" i="1"/>
  <c r="G106" i="1" s="1"/>
  <c r="G94" i="1"/>
  <c r="G93" i="1" s="1"/>
  <c r="G129" i="1" l="1"/>
  <c r="G52" i="1" l="1"/>
  <c r="G60" i="1"/>
  <c r="G59" i="1" s="1"/>
  <c r="G138" i="1"/>
  <c r="G137" i="1" s="1"/>
  <c r="G152" i="1"/>
  <c r="G151" i="1" s="1"/>
  <c r="G160" i="1" l="1"/>
  <c r="G159" i="1" s="1"/>
  <c r="G158" i="1" s="1"/>
  <c r="G157" i="1" s="1"/>
  <c r="G155" i="1"/>
  <c r="G154" i="1" s="1"/>
  <c r="G149" i="1"/>
  <c r="G148" i="1" s="1"/>
  <c r="G146" i="1"/>
  <c r="G145" i="1" s="1"/>
  <c r="G143" i="1"/>
  <c r="G141" i="1"/>
  <c r="G135" i="1"/>
  <c r="G134" i="1" s="1"/>
  <c r="G132" i="1"/>
  <c r="G131" i="1" s="1"/>
  <c r="G121" i="1"/>
  <c r="G120" i="1" s="1"/>
  <c r="G119" i="1" s="1"/>
  <c r="G117" i="1"/>
  <c r="G115" i="1"/>
  <c r="G114" i="1" s="1"/>
  <c r="G110" i="1"/>
  <c r="G109" i="1" s="1"/>
  <c r="G102" i="1" s="1"/>
  <c r="G100" i="1"/>
  <c r="G99" i="1" s="1"/>
  <c r="G88" i="1"/>
  <c r="G87" i="1" s="1"/>
  <c r="G82" i="1"/>
  <c r="G81" i="1" s="1"/>
  <c r="G91" i="1"/>
  <c r="G90" i="1" s="1"/>
  <c r="G85" i="1"/>
  <c r="G84" i="1" s="1"/>
  <c r="G79" i="1"/>
  <c r="G78" i="1" s="1"/>
  <c r="G74" i="1"/>
  <c r="G73" i="1" s="1"/>
  <c r="G72" i="1" s="1"/>
  <c r="G71" i="1" s="1"/>
  <c r="G57" i="1"/>
  <c r="G55" i="1"/>
  <c r="G50" i="1"/>
  <c r="G49" i="1" s="1"/>
  <c r="G43" i="1"/>
  <c r="G42" i="1" s="1"/>
  <c r="G41" i="1" s="1"/>
  <c r="G32" i="1"/>
  <c r="G26" i="1"/>
  <c r="G24" i="1"/>
  <c r="G22" i="1"/>
  <c r="G77" i="1" l="1"/>
  <c r="G76" i="1" s="1"/>
  <c r="G113" i="1"/>
  <c r="G54" i="1"/>
  <c r="G45" i="1" s="1"/>
  <c r="G21" i="1"/>
  <c r="G20" i="1" s="1"/>
  <c r="G140" i="1"/>
  <c r="G123" i="1" s="1"/>
  <c r="G112" i="1" l="1"/>
  <c r="G19" i="1"/>
  <c r="G162" i="1" l="1"/>
  <c r="G18" i="1" s="1"/>
</calcChain>
</file>

<file path=xl/sharedStrings.xml><?xml version="1.0" encoding="utf-8"?>
<sst xmlns="http://schemas.openxmlformats.org/spreadsheetml/2006/main" count="601" uniqueCount="142">
  <si>
    <t>к решению Собрания депутатов</t>
  </si>
  <si>
    <t>Наименование показателя</t>
  </si>
  <si>
    <t>Рз</t>
  </si>
  <si>
    <t>Пз</t>
  </si>
  <si>
    <t>ЦС</t>
  </si>
  <si>
    <t>ВР</t>
  </si>
  <si>
    <t>ОБЩЕГОСУДАРСТВЕННЫЕ ВОПРОСЫ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</si>
  <si>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</si>
  <si>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</si>
  <si>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</si>
  <si>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</si>
  <si>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</si>
  <si>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</si>
  <si>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</si>
  <si>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</si>
  <si>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</si>
  <si>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</si>
  <si>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</si>
  <si>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</si>
  <si>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</si>
  <si>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</si>
  <si>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</si>
  <si>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</si>
  <si>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</si>
  <si>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</si>
  <si>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</si>
  <si>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Условно утверждаемые расходы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</si>
  <si>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</si>
  <si>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</si>
  <si>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</si>
  <si>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</si>
  <si>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Осуществление мероприятий в области обеспечения первичных мер пожарной безопасности</t>
  </si>
  <si>
    <t>НАЦИОНАЛЬНАЯ ЭКОНОМИКА</t>
  </si>
  <si>
    <t xml:space="preserve"> Дорожное хозяйство (дорожные фонды)</t>
  </si>
  <si>
    <t>09</t>
  </si>
  <si>
    <t>Осуществление целевых мероприятий в отношении автомобильных дорог общего пользования местного значения</t>
  </si>
  <si>
    <t>Капитальный ремонт и ремонт автомобильных дорог общего пользования местного значения и искусственных сооружений на них</t>
  </si>
  <si>
    <t>Содержание автомобильных дорог общего пользования местного значения и искусственных сооружений на них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</si>
  <si>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</si>
  <si>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</si>
  <si>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</si>
  <si>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</si>
  <si>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</si>
  <si>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Взносы на капитальный ремонт общего имущества в многоквартирных домах собственником жилого помещения многоквартирного дома</t>
  </si>
  <si>
    <t>Прочая закупка товаров,работ и услуг</t>
  </si>
  <si>
    <t>Коммунальное хозяйство</t>
  </si>
  <si>
    <t>02</t>
  </si>
  <si>
    <t>Благоустройство</t>
  </si>
  <si>
    <t>Исполнение судебных актов Российской федерации и мировых соглашений по возмещению причиненного вреда</t>
  </si>
  <si>
    <t>Озеленение территорий</t>
  </si>
  <si>
    <t>Организация ритуальных услуг и содержание мест захоронение</t>
  </si>
  <si>
    <t>Прочие мероприятия по благоустройству территории поселения</t>
  </si>
  <si>
    <t>Исполнение судебных актов</t>
  </si>
  <si>
    <t>830</t>
  </si>
  <si>
    <t>Реализация программ формирования современной городской среды (доля финансового участия заинтересованных лиц)</t>
  </si>
  <si>
    <t>Реализация  программ формирования современной городской среды</t>
  </si>
  <si>
    <t>СОЦИАЛЬНАЯ ПОЛИТИКА</t>
  </si>
  <si>
    <t>Пенсионное обеспечение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</si>
  <si>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</si>
  <si>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</si>
  <si>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</si>
  <si>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</si>
  <si>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ВСЕГО РАСХОДОВ: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</si>
  <si>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</si>
  <si>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А140726530</t>
  </si>
  <si>
    <t>Центральный аппарат</t>
  </si>
  <si>
    <t>Глава местной администрации(исполнительно-распорядительного органа муниципального образования)</t>
  </si>
  <si>
    <t>Резервные фонды местных администраций</t>
  </si>
  <si>
    <t>Содержание имущества казны</t>
  </si>
  <si>
    <t>Выполнение других обязательств органов местного самоуправления</t>
  </si>
  <si>
    <t>Формирование системы документов территориального планирования</t>
  </si>
  <si>
    <t>Снос аварийного жилищного фонда</t>
  </si>
  <si>
    <t>Мероприятия в области коммунального хозяйства</t>
  </si>
  <si>
    <t>Организация освещение улиц в населенных пунктах поселения</t>
  </si>
  <si>
    <t>Организация сбора и вывоза бытовых отходов и мусора</t>
  </si>
  <si>
    <t xml:space="preserve">Пенсии за выслугу лет лицам, замещавшим должности муниципальной службы </t>
  </si>
  <si>
    <t>С140626080</t>
  </si>
  <si>
    <t>С12F255550</t>
  </si>
  <si>
    <t>С12F254240</t>
  </si>
  <si>
    <t>С11F255550</t>
  </si>
  <si>
    <t>С11F225550</t>
  </si>
  <si>
    <t>С140526820</t>
  </si>
  <si>
    <t>С140526830</t>
  </si>
  <si>
    <t>НЕПРОГРАММНЫЕ РАСХОДЫ</t>
  </si>
  <si>
    <t>С140626110</t>
  </si>
  <si>
    <t>Вед</t>
  </si>
  <si>
    <t xml:space="preserve"> Звениговского муниципального района Республики Марий Эл</t>
  </si>
  <si>
    <t>ПРИЛОЖЕНИЕ № 4</t>
  </si>
  <si>
    <t>Ведомственная структура расходов бюджета Кокшайского сельского поселения</t>
  </si>
  <si>
    <t>Г140626020</t>
  </si>
  <si>
    <t>Г140626030</t>
  </si>
  <si>
    <t>Г140626080</t>
  </si>
  <si>
    <t>Г140426600</t>
  </si>
  <si>
    <t>Г140426700</t>
  </si>
  <si>
    <t>Г140426701</t>
  </si>
  <si>
    <t>Г140426710</t>
  </si>
  <si>
    <t>Г140426711</t>
  </si>
  <si>
    <t>Г140426730</t>
  </si>
  <si>
    <t>Г140726520</t>
  </si>
  <si>
    <t>Г140526800</t>
  </si>
  <si>
    <t>Г140526810</t>
  </si>
  <si>
    <t>Г140526820</t>
  </si>
  <si>
    <t>Г101012010</t>
  </si>
  <si>
    <t>Г140626110</t>
  </si>
  <si>
    <t>КОКШАЙСКАЯ СЕЛЬСКАЯ  АДМИНИСТРАЦИЯ ЗВЕНИГОВСКОГО МУНИЦИПАЛЬНОГО РАЙОНА РЕСПУБЛИКИ МАРИЙ ЭЛ</t>
  </si>
  <si>
    <t>Г140626050</t>
  </si>
  <si>
    <t>Г140626070</t>
  </si>
  <si>
    <t>Г140526850</t>
  </si>
  <si>
    <t>Г140726100</t>
  </si>
  <si>
    <t>Расчистка автомобильных дорог общего пользования от снега и мусора за счет финансовой помощи из бюджета Звениговского района</t>
  </si>
  <si>
    <t>Г140426731</t>
  </si>
  <si>
    <t>Национальная оборона</t>
  </si>
  <si>
    <t>Мобилизиционная и вневойсковая подготовка</t>
  </si>
  <si>
    <t>Осуществление первичного воинского учета органами местного самоуправления поселений,муниципальных и городских округов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</si>
  <si>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</si>
  <si>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Г140651180</t>
  </si>
  <si>
    <t>(тыс.рублей)</t>
  </si>
  <si>
    <t xml:space="preserve"> Поощрение за достижение показателей деятельности органов исполнительной власти субъектов Российской Федерации</t>
  </si>
  <si>
    <t>Обеспечение проведения выборов и референдумов</t>
  </si>
  <si>
    <t>Обеспечение подготовки и проведение муниципальных выборов</t>
  </si>
  <si>
    <t>Г140655490</t>
  </si>
  <si>
    <t>07</t>
  </si>
  <si>
    <t>Г140626170</t>
  </si>
  <si>
    <t>Оценка недвижимости, признание прав и регулирование отношений по муниципальной собственности</t>
  </si>
  <si>
    <t>Г140626060</t>
  </si>
  <si>
    <t xml:space="preserve">  Ремонт автомобильных дорог общего пользования за счет финансовой помощи из бюджета Звениговского района</t>
  </si>
  <si>
    <t>Г140426732</t>
  </si>
  <si>
    <t>Бюджетные инвестиции в объекты капитального строительства государственной (муниципальной) собственности</t>
  </si>
  <si>
    <t>Бюджетные инвестиции</t>
  </si>
  <si>
    <t xml:space="preserve">    «Об утверждении отчета об исполнении бюджета                                                                                                                                                                                                                 Кокшайского сельского поселения</t>
  </si>
  <si>
    <t xml:space="preserve">  Звениговского муниципального района  </t>
  </si>
  <si>
    <t>Республики Марий Эл за 2025 год"</t>
  </si>
  <si>
    <t xml:space="preserve"> за 2025 год</t>
  </si>
  <si>
    <t>2025 год</t>
  </si>
  <si>
    <t>Г140626021</t>
  </si>
  <si>
    <t>Расходы на оплату договоров гражданско-правового характера</t>
  </si>
  <si>
    <t>Г14049Д004</t>
  </si>
  <si>
    <t>Г1201И0013</t>
  </si>
  <si>
    <t>Г1201S0013</t>
  </si>
  <si>
    <t>Реализация проектов и программ развития территорий муниципальных образований в Республики Марий Эл, основанных на местных инициативах ("И в памяти на века" - реконструкция обелиска участникам Великой Отечественной войны 1941-1945 годов в дер. Семеновка)</t>
  </si>
  <si>
    <t>Реализация проектов и программ развития территорий муниципальных образований в Республики Марий Эл, основанных на местных инициативах ("И в памяти на века" - реконструкция обелиска участникам Великой Отечественной войны 1941-1945 годов в дер. Семеновка) за счет средств инициативных платежей</t>
  </si>
  <si>
    <t xml:space="preserve"> от 29 мая 2026 года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</si>
</sst>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name val="Calibri"/>
    </font>
    <font>
      <sz val="11"/>
      <name val="Calibri"/>
      <scheme val="minor"/>
    </font>
    <font>
      <sz val="14"/>
      <name val="Times New Roman"/>
    </font>
    <font>
      <b/>
      <sz val="12"/>
      <name val="Arial Cyr"/>
    </font>
    <font>
      <sz val="14"/>
      <color rgb="FF000000"/>
      <name val="Times New Roman"/>
    </font>
    <font>
      <sz val="10"/>
      <color rgb="FF000000"/>
      <name val="Arial Cy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1" fillId="0" borderId="0" xfId="0" applyFont="1"/>
    <xf numFmtId="0" fontId="3" fillId="2" borderId="0" xfId="0" applyFont="1" applyFill="1" applyAlignment="1">
      <alignment horizontal="center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justify" vertical="center" wrapText="1"/>
    </xf>
    <xf numFmtId="49" fontId="2" fillId="2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justify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wrapText="1"/>
    </xf>
    <xf numFmtId="1" fontId="4" fillId="3" borderId="0" xfId="0" applyNumberFormat="1" applyFont="1" applyFill="1" applyAlignment="1">
      <alignment horizontal="center" vertical="center" shrinkToFit="1"/>
    </xf>
    <xf numFmtId="0" fontId="4" fillId="4" borderId="0" xfId="0" applyFont="1" applyFill="1" applyAlignment="1">
      <alignment horizontal="justify" vertical="center" wrapText="1"/>
    </xf>
    <xf numFmtId="49" fontId="2" fillId="4" borderId="0" xfId="0" applyNumberFormat="1" applyFont="1" applyFill="1" applyAlignment="1">
      <alignment horizontal="center" vertical="center" shrinkToFit="1"/>
    </xf>
    <xf numFmtId="1" fontId="4" fillId="4" borderId="0" xfId="0" applyNumberFormat="1" applyFont="1" applyFill="1" applyAlignment="1">
      <alignment horizontal="center" vertical="center" shrinkToFit="1"/>
    </xf>
    <xf numFmtId="49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49" fontId="4" fillId="4" borderId="0" xfId="0" applyNumberFormat="1" applyFont="1" applyFill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justify" vertical="center" wrapText="1"/>
    </xf>
    <xf numFmtId="1" fontId="9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justify" vertical="center" wrapText="1"/>
    </xf>
    <xf numFmtId="49" fontId="9" fillId="4" borderId="0" xfId="0" applyNumberFormat="1" applyFont="1" applyFill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shrinkToFit="1"/>
    </xf>
    <xf numFmtId="1" fontId="9" fillId="4" borderId="0" xfId="0" applyNumberFormat="1" applyFont="1" applyFill="1" applyAlignment="1">
      <alignment horizontal="center" vertical="center" shrinkToFit="1"/>
    </xf>
    <xf numFmtId="164" fontId="9" fillId="4" borderId="0" xfId="0" applyNumberFormat="1" applyFont="1" applyFill="1" applyAlignment="1">
      <alignment horizontal="center" vertical="center" shrinkToFit="1"/>
    </xf>
    <xf numFmtId="164" fontId="4" fillId="3" borderId="0" xfId="0" applyNumberFormat="1" applyFont="1" applyFill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top"/>
    </xf>
    <xf numFmtId="0" fontId="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4"/>
  <sheetViews>
    <sheetView tabSelected="1" workbookViewId="0">
      <selection activeCell="A6" sqref="A6:G6"/>
    </sheetView>
  </sheetViews>
  <sheetFormatPr defaultColWidth="9.140625" defaultRowHeight="15" outlineLevelRow="4"/>
  <cols>
    <col min="1" max="1" width="56.5703125" customWidth="1"/>
    <col min="2" max="2" width="9.7109375" customWidth="1"/>
    <col min="3" max="3" width="8.5703125" customWidth="1"/>
    <col min="4" max="4" width="8.42578125" customWidth="1"/>
    <col min="5" max="5" width="17.140625" customWidth="1"/>
    <col min="6" max="6" width="10.42578125" customWidth="1"/>
    <col min="7" max="7" width="16.5703125" customWidth="1"/>
    <col min="8" max="8" width="9.140625" bestFit="1" customWidth="1"/>
  </cols>
  <sheetData>
    <row r="1" spans="1:7" ht="18.75">
      <c r="A1" s="44" t="s">
        <v>87</v>
      </c>
      <c r="B1" s="44"/>
      <c r="C1" s="44"/>
      <c r="D1" s="44"/>
      <c r="E1" s="44"/>
      <c r="F1" s="44"/>
      <c r="G1" s="44"/>
    </row>
    <row r="2" spans="1:7" ht="18.75">
      <c r="A2" s="44" t="s">
        <v>0</v>
      </c>
      <c r="B2" s="44"/>
      <c r="C2" s="44"/>
      <c r="D2" s="44"/>
      <c r="E2" s="44"/>
      <c r="F2" s="44"/>
      <c r="G2" s="44"/>
    </row>
    <row r="3" spans="1:7" ht="39" customHeight="1">
      <c r="A3" s="45" t="s">
        <v>129</v>
      </c>
      <c r="B3" s="45"/>
      <c r="C3" s="45"/>
      <c r="D3" s="45"/>
      <c r="E3" s="45"/>
      <c r="F3" s="45"/>
      <c r="G3" s="45"/>
    </row>
    <row r="4" spans="1:7" ht="18.75">
      <c r="A4" s="46" t="s">
        <v>130</v>
      </c>
      <c r="B4" s="46"/>
      <c r="C4" s="46"/>
      <c r="D4" s="46"/>
      <c r="E4" s="46"/>
      <c r="F4" s="46"/>
      <c r="G4" s="46"/>
    </row>
    <row r="5" spans="1:7" ht="18.75">
      <c r="A5" s="47" t="s">
        <v>131</v>
      </c>
      <c r="B5" s="47"/>
      <c r="C5" s="47"/>
      <c r="D5" s="47"/>
      <c r="E5" s="47"/>
      <c r="F5" s="47"/>
      <c r="G5" s="47"/>
    </row>
    <row r="6" spans="1:7" ht="18.75">
      <c r="A6" s="44" t="s">
        <v>141</v>
      </c>
      <c r="B6" s="44"/>
      <c r="C6" s="44"/>
      <c r="D6" s="44"/>
      <c r="E6" s="44"/>
      <c r="F6" s="44"/>
      <c r="G6" s="44"/>
    </row>
    <row r="7" spans="1:7" ht="15.75">
      <c r="A7" s="1"/>
      <c r="B7" s="1"/>
      <c r="C7" s="1"/>
      <c r="D7" s="1"/>
      <c r="E7" s="1"/>
      <c r="F7" s="1"/>
      <c r="G7" s="1"/>
    </row>
    <row r="8" spans="1:7" ht="15.75">
      <c r="A8" s="1"/>
      <c r="B8" s="1"/>
      <c r="C8" s="1"/>
      <c r="D8" s="1"/>
      <c r="E8" s="1"/>
      <c r="F8" s="1"/>
      <c r="G8" s="1"/>
    </row>
    <row r="9" spans="1:7" ht="18.75">
      <c r="A9" s="42" t="s">
        <v>88</v>
      </c>
      <c r="B9" s="42"/>
      <c r="C9" s="42"/>
      <c r="D9" s="42"/>
      <c r="E9" s="42"/>
      <c r="F9" s="42"/>
      <c r="G9" s="42"/>
    </row>
    <row r="10" spans="1:7" ht="20.25" customHeight="1">
      <c r="A10" s="43" t="s">
        <v>86</v>
      </c>
      <c r="B10" s="43"/>
      <c r="C10" s="43"/>
      <c r="D10" s="43"/>
      <c r="E10" s="43"/>
      <c r="F10" s="43"/>
      <c r="G10" s="43"/>
    </row>
    <row r="11" spans="1:7" ht="20.25" customHeight="1">
      <c r="A11" s="42" t="s">
        <v>132</v>
      </c>
      <c r="B11" s="42"/>
      <c r="C11" s="42"/>
      <c r="D11" s="42"/>
      <c r="E11" s="42"/>
      <c r="F11" s="42"/>
      <c r="G11" s="42"/>
    </row>
    <row r="12" spans="1:7" ht="2.25" customHeight="1">
      <c r="A12" s="48"/>
      <c r="B12" s="48"/>
      <c r="C12" s="48"/>
      <c r="D12" s="48"/>
      <c r="E12" s="48"/>
      <c r="F12" s="48"/>
      <c r="G12" s="48"/>
    </row>
    <row r="13" spans="1:7" ht="21.75" hidden="1" customHeight="1">
      <c r="A13" s="48"/>
      <c r="B13" s="48"/>
      <c r="C13" s="48"/>
      <c r="D13" s="48"/>
      <c r="E13" s="48"/>
      <c r="F13" s="48"/>
      <c r="G13" s="48"/>
    </row>
    <row r="14" spans="1:7" ht="21.75" hidden="1" customHeight="1">
      <c r="A14" s="48"/>
      <c r="B14" s="48"/>
      <c r="C14" s="48"/>
      <c r="D14" s="48"/>
      <c r="E14" s="48"/>
      <c r="F14" s="48"/>
      <c r="G14" s="48"/>
    </row>
    <row r="15" spans="1:7" ht="20.25" customHeight="1">
      <c r="A15" s="44" t="s">
        <v>116</v>
      </c>
      <c r="B15" s="44"/>
      <c r="C15" s="44"/>
      <c r="D15" s="44"/>
      <c r="E15" s="44"/>
      <c r="F15" s="44"/>
      <c r="G15" s="44"/>
    </row>
    <row r="16" spans="1:7" ht="26.45" customHeight="1">
      <c r="A16" s="31" t="s">
        <v>1</v>
      </c>
      <c r="B16" s="31" t="s">
        <v>85</v>
      </c>
      <c r="C16" s="32" t="s">
        <v>2</v>
      </c>
      <c r="D16" s="32" t="s">
        <v>3</v>
      </c>
      <c r="E16" s="32" t="s">
        <v>4</v>
      </c>
      <c r="F16" s="33" t="s">
        <v>5</v>
      </c>
      <c r="G16" s="35" t="s">
        <v>133</v>
      </c>
    </row>
    <row r="17" spans="1:7" ht="26.45" customHeight="1">
      <c r="A17" s="34">
        <v>1</v>
      </c>
      <c r="B17" s="34">
        <v>2</v>
      </c>
      <c r="C17" s="35">
        <v>3</v>
      </c>
      <c r="D17" s="35">
        <v>4</v>
      </c>
      <c r="E17" s="35">
        <v>5</v>
      </c>
      <c r="F17" s="35">
        <v>6</v>
      </c>
      <c r="G17" s="35">
        <v>7</v>
      </c>
    </row>
    <row r="18" spans="1:7" ht="55.5" customHeight="1">
      <c r="A18" s="18" t="s">
        <v>104</v>
      </c>
      <c r="B18" s="16">
        <v>904</v>
      </c>
      <c r="C18" s="17"/>
      <c r="D18" s="17"/>
      <c r="E18" s="17"/>
      <c r="F18" s="17"/>
      <c r="G18" s="30">
        <f>G162</f>
        <v>15357.809200000002</v>
      </c>
    </row>
    <row r="19" spans="1:7" ht="24.75" hidden="1" customHeight="1">
      <c r="A19" s="14" t="s">
        <v>6</v>
      </c>
      <c r="B19" s="19">
        <v>904</v>
      </c>
      <c r="C19" s="13" t="s">
        <v>7</v>
      </c>
      <c r="D19" s="12"/>
      <c r="E19" s="12"/>
      <c r="F19" s="12"/>
      <c r="G19" s="41">
        <f>G20+G41+G45</f>
        <v>4778.9771100000007</v>
      </c>
    </row>
    <row r="20" spans="1:7" ht="89.45" customHeight="1" outlineLevel="1">
      <c r="A20" s="10" t="s">
        <v>8</v>
      </c>
      <c r="B20" s="19">
        <v>904</v>
      </c>
      <c r="C20" s="13" t="s">
        <v>7</v>
      </c>
      <c r="D20" s="11" t="s">
        <v>9</v>
      </c>
      <c r="E20" s="12"/>
      <c r="F20" s="12"/>
      <c r="G20" s="30">
        <f>G21+G28+G31+G34</f>
        <v>4602.9506200000005</v>
      </c>
    </row>
    <row r="21" spans="1:7" ht="18.75" outlineLevel="2">
      <c r="A21" s="15" t="s">
        <v>65</v>
      </c>
      <c r="B21" s="19">
        <v>904</v>
      </c>
      <c r="C21" s="13" t="s">
        <v>7</v>
      </c>
      <c r="D21" s="11" t="s">
        <v>9</v>
      </c>
      <c r="E21" s="12" t="s">
        <v>89</v>
      </c>
      <c r="F21" s="12"/>
      <c r="G21" s="30">
        <f>G22+G24+G26</f>
        <v>2609.1972700000001</v>
      </c>
    </row>
    <row r="22" spans="1:7" ht="123.75" customHeight="1" outlineLevel="3">
      <c r="A22" s="10" t="s">
        <v>10</v>
      </c>
      <c r="B22" s="19">
        <v>904</v>
      </c>
      <c r="C22" s="13" t="s">
        <v>7</v>
      </c>
      <c r="D22" s="11" t="s">
        <v>9</v>
      </c>
      <c r="E22" s="12" t="s">
        <v>89</v>
      </c>
      <c r="F22" s="12" t="s">
        <v>11</v>
      </c>
      <c r="G22" s="30">
        <f>G23</f>
        <v>2153.7487900000001</v>
      </c>
    </row>
    <row r="23" spans="1:7" ht="49.7" customHeight="1" outlineLevel="4">
      <c r="A23" s="10" t="s">
        <v>12</v>
      </c>
      <c r="B23" s="19">
        <v>904</v>
      </c>
      <c r="C23" s="13" t="s">
        <v>7</v>
      </c>
      <c r="D23" s="11" t="s">
        <v>9</v>
      </c>
      <c r="E23" s="12" t="s">
        <v>89</v>
      </c>
      <c r="F23" s="12" t="s">
        <v>13</v>
      </c>
      <c r="G23" s="40">
        <v>2153.7487900000001</v>
      </c>
    </row>
    <row r="24" spans="1:7" ht="56.25" outlineLevel="3">
      <c r="A24" s="10" t="s">
        <v>14</v>
      </c>
      <c r="B24" s="19">
        <v>904</v>
      </c>
      <c r="C24" s="13" t="s">
        <v>7</v>
      </c>
      <c r="D24" s="11" t="s">
        <v>9</v>
      </c>
      <c r="E24" s="12" t="s">
        <v>89</v>
      </c>
      <c r="F24" s="12" t="s">
        <v>15</v>
      </c>
      <c r="G24" s="30">
        <f>G25</f>
        <v>433.32297999999997</v>
      </c>
    </row>
    <row r="25" spans="1:7" ht="61.5" customHeight="1" outlineLevel="4">
      <c r="A25" s="10" t="s">
        <v>16</v>
      </c>
      <c r="B25" s="19">
        <v>904</v>
      </c>
      <c r="C25" s="13" t="s">
        <v>7</v>
      </c>
      <c r="D25" s="11" t="s">
        <v>9</v>
      </c>
      <c r="E25" s="12" t="s">
        <v>89</v>
      </c>
      <c r="F25" s="12" t="s">
        <v>17</v>
      </c>
      <c r="G25" s="40">
        <v>433.32297999999997</v>
      </c>
    </row>
    <row r="26" spans="1:7" ht="27" customHeight="1" outlineLevel="3">
      <c r="A26" s="10" t="s">
        <v>18</v>
      </c>
      <c r="B26" s="19">
        <v>904</v>
      </c>
      <c r="C26" s="13" t="s">
        <v>7</v>
      </c>
      <c r="D26" s="11" t="s">
        <v>9</v>
      </c>
      <c r="E26" s="12" t="s">
        <v>89</v>
      </c>
      <c r="F26" s="12" t="s">
        <v>19</v>
      </c>
      <c r="G26" s="30">
        <f>G27</f>
        <v>22.125499999999999</v>
      </c>
    </row>
    <row r="27" spans="1:7" ht="35.450000000000003" customHeight="1" outlineLevel="4">
      <c r="A27" s="10" t="s">
        <v>20</v>
      </c>
      <c r="B27" s="19">
        <v>904</v>
      </c>
      <c r="C27" s="13" t="s">
        <v>7</v>
      </c>
      <c r="D27" s="11" t="s">
        <v>9</v>
      </c>
      <c r="E27" s="12" t="s">
        <v>89</v>
      </c>
      <c r="F27" s="12" t="s">
        <v>21</v>
      </c>
      <c r="G27" s="30">
        <v>22.125499999999999</v>
      </c>
    </row>
    <row r="28" spans="1:7" ht="42.75" customHeight="1" outlineLevel="4">
      <c r="A28" s="10" t="s">
        <v>135</v>
      </c>
      <c r="B28" s="19">
        <v>904</v>
      </c>
      <c r="C28" s="13" t="s">
        <v>7</v>
      </c>
      <c r="D28" s="11" t="s">
        <v>9</v>
      </c>
      <c r="E28" s="12" t="s">
        <v>134</v>
      </c>
      <c r="F28" s="12"/>
      <c r="G28" s="30">
        <f>G29</f>
        <v>924.39750000000004</v>
      </c>
    </row>
    <row r="29" spans="1:7" ht="63" customHeight="1" outlineLevel="4">
      <c r="A29" s="10" t="s">
        <v>14</v>
      </c>
      <c r="B29" s="19">
        <v>904</v>
      </c>
      <c r="C29" s="13" t="s">
        <v>7</v>
      </c>
      <c r="D29" s="11" t="s">
        <v>9</v>
      </c>
      <c r="E29" s="12" t="s">
        <v>134</v>
      </c>
      <c r="F29" s="12">
        <v>200</v>
      </c>
      <c r="G29" s="30">
        <f>G30</f>
        <v>924.39750000000004</v>
      </c>
    </row>
    <row r="30" spans="1:7" ht="61.5" customHeight="1" outlineLevel="4">
      <c r="A30" s="10" t="s">
        <v>16</v>
      </c>
      <c r="B30" s="19">
        <v>904</v>
      </c>
      <c r="C30" s="13" t="s">
        <v>7</v>
      </c>
      <c r="D30" s="11" t="s">
        <v>9</v>
      </c>
      <c r="E30" s="12" t="s">
        <v>134</v>
      </c>
      <c r="F30" s="12">
        <v>240</v>
      </c>
      <c r="G30" s="30">
        <v>924.39750000000004</v>
      </c>
    </row>
    <row r="31" spans="1:7" ht="58.5" customHeight="1" outlineLevel="2">
      <c r="A31" s="10" t="s">
        <v>66</v>
      </c>
      <c r="B31" s="19">
        <v>904</v>
      </c>
      <c r="C31" s="13" t="s">
        <v>7</v>
      </c>
      <c r="D31" s="11" t="s">
        <v>9</v>
      </c>
      <c r="E31" s="12" t="s">
        <v>90</v>
      </c>
      <c r="F31" s="12"/>
      <c r="G31" s="30">
        <v>928.15633000000003</v>
      </c>
    </row>
    <row r="32" spans="1:7" ht="124.5" customHeight="1" outlineLevel="3">
      <c r="A32" s="10" t="s">
        <v>10</v>
      </c>
      <c r="B32" s="19">
        <v>904</v>
      </c>
      <c r="C32" s="13" t="s">
        <v>7</v>
      </c>
      <c r="D32" s="11" t="s">
        <v>9</v>
      </c>
      <c r="E32" s="12" t="s">
        <v>90</v>
      </c>
      <c r="F32" s="12" t="s">
        <v>11</v>
      </c>
      <c r="G32" s="30">
        <f t="shared" ref="G32" si="0">G33</f>
        <v>924.39750000000004</v>
      </c>
    </row>
    <row r="33" spans="1:7" ht="51" customHeight="1" outlineLevel="4">
      <c r="A33" s="10" t="s">
        <v>12</v>
      </c>
      <c r="B33" s="19">
        <v>904</v>
      </c>
      <c r="C33" s="13" t="s">
        <v>7</v>
      </c>
      <c r="D33" s="11" t="s">
        <v>9</v>
      </c>
      <c r="E33" s="12" t="s">
        <v>90</v>
      </c>
      <c r="F33" s="12" t="s">
        <v>13</v>
      </c>
      <c r="G33" s="30">
        <v>924.39750000000004</v>
      </c>
    </row>
    <row r="34" spans="1:7" ht="67.5" customHeight="1" outlineLevel="4">
      <c r="A34" s="36" t="s">
        <v>117</v>
      </c>
      <c r="B34" s="19">
        <v>904</v>
      </c>
      <c r="C34" s="37" t="s">
        <v>7</v>
      </c>
      <c r="D34" s="38" t="s">
        <v>9</v>
      </c>
      <c r="E34" s="39" t="s">
        <v>120</v>
      </c>
      <c r="F34" s="39"/>
      <c r="G34" s="40">
        <f>G35</f>
        <v>141.19952000000001</v>
      </c>
    </row>
    <row r="35" spans="1:7" ht="112.5" customHeight="1" outlineLevel="4">
      <c r="A35" s="36" t="s">
        <v>10</v>
      </c>
      <c r="B35" s="19">
        <v>904</v>
      </c>
      <c r="C35" s="37" t="s">
        <v>7</v>
      </c>
      <c r="D35" s="38" t="s">
        <v>9</v>
      </c>
      <c r="E35" s="39" t="s">
        <v>120</v>
      </c>
      <c r="F35" s="39">
        <v>100</v>
      </c>
      <c r="G35" s="40">
        <f>G36</f>
        <v>141.19952000000001</v>
      </c>
    </row>
    <row r="36" spans="1:7" ht="51" customHeight="1" outlineLevel="4">
      <c r="A36" s="36" t="s">
        <v>12</v>
      </c>
      <c r="B36" s="19">
        <v>904</v>
      </c>
      <c r="C36" s="37" t="s">
        <v>7</v>
      </c>
      <c r="D36" s="38" t="s">
        <v>9</v>
      </c>
      <c r="E36" s="39" t="s">
        <v>120</v>
      </c>
      <c r="F36" s="39">
        <v>120</v>
      </c>
      <c r="G36" s="40">
        <v>141.19952000000001</v>
      </c>
    </row>
    <row r="37" spans="1:7" ht="36" hidden="1" customHeight="1" outlineLevel="4">
      <c r="A37" s="36" t="s">
        <v>118</v>
      </c>
      <c r="B37" s="19">
        <v>904</v>
      </c>
      <c r="C37" s="37" t="s">
        <v>7</v>
      </c>
      <c r="D37" s="38" t="s">
        <v>121</v>
      </c>
      <c r="E37" s="39"/>
      <c r="F37" s="39"/>
      <c r="G37" s="40">
        <f>G38</f>
        <v>0</v>
      </c>
    </row>
    <row r="38" spans="1:7" ht="41.25" hidden="1" customHeight="1" outlineLevel="4">
      <c r="A38" s="36" t="s">
        <v>119</v>
      </c>
      <c r="B38" s="19">
        <v>904</v>
      </c>
      <c r="C38" s="37" t="s">
        <v>7</v>
      </c>
      <c r="D38" s="38" t="s">
        <v>121</v>
      </c>
      <c r="E38" s="39" t="s">
        <v>122</v>
      </c>
      <c r="F38" s="39"/>
      <c r="G38" s="40">
        <f>G39</f>
        <v>0</v>
      </c>
    </row>
    <row r="39" spans="1:7" ht="63.75" hidden="1" customHeight="1" outlineLevel="4">
      <c r="A39" s="36" t="s">
        <v>14</v>
      </c>
      <c r="B39" s="19">
        <v>904</v>
      </c>
      <c r="C39" s="37" t="s">
        <v>7</v>
      </c>
      <c r="D39" s="38" t="s">
        <v>121</v>
      </c>
      <c r="E39" s="39" t="s">
        <v>122</v>
      </c>
      <c r="F39" s="39">
        <v>200</v>
      </c>
      <c r="G39" s="40">
        <f>G40</f>
        <v>0</v>
      </c>
    </row>
    <row r="40" spans="1:7" ht="60.75" hidden="1" customHeight="1" outlineLevel="4">
      <c r="A40" s="36" t="s">
        <v>16</v>
      </c>
      <c r="B40" s="19">
        <v>904</v>
      </c>
      <c r="C40" s="37" t="s">
        <v>7</v>
      </c>
      <c r="D40" s="38" t="s">
        <v>121</v>
      </c>
      <c r="E40" s="39" t="s">
        <v>122</v>
      </c>
      <c r="F40" s="39">
        <v>240</v>
      </c>
      <c r="G40" s="40">
        <v>0</v>
      </c>
    </row>
    <row r="41" spans="1:7" ht="23.25" hidden="1" customHeight="1" outlineLevel="1">
      <c r="A41" s="10" t="s">
        <v>22</v>
      </c>
      <c r="B41" s="19">
        <v>904</v>
      </c>
      <c r="C41" s="13" t="s">
        <v>7</v>
      </c>
      <c r="D41" s="12">
        <v>11</v>
      </c>
      <c r="E41" s="12"/>
      <c r="F41" s="12"/>
      <c r="G41" s="41">
        <f t="shared" ref="G41:G43" si="1">G42</f>
        <v>0</v>
      </c>
    </row>
    <row r="42" spans="1:7" ht="36" hidden="1" customHeight="1" outlineLevel="2">
      <c r="A42" s="10" t="s">
        <v>67</v>
      </c>
      <c r="B42" s="19">
        <v>904</v>
      </c>
      <c r="C42" s="13" t="s">
        <v>7</v>
      </c>
      <c r="D42" s="12">
        <v>11</v>
      </c>
      <c r="E42" s="12" t="s">
        <v>105</v>
      </c>
      <c r="F42" s="12"/>
      <c r="G42" s="41">
        <f t="shared" si="1"/>
        <v>0</v>
      </c>
    </row>
    <row r="43" spans="1:7" ht="24.75" hidden="1" customHeight="1" outlineLevel="3">
      <c r="A43" s="10" t="s">
        <v>18</v>
      </c>
      <c r="B43" s="19">
        <v>904</v>
      </c>
      <c r="C43" s="13" t="s">
        <v>7</v>
      </c>
      <c r="D43" s="12">
        <v>11</v>
      </c>
      <c r="E43" s="12" t="s">
        <v>105</v>
      </c>
      <c r="F43" s="12" t="s">
        <v>19</v>
      </c>
      <c r="G43" s="41">
        <f t="shared" si="1"/>
        <v>0</v>
      </c>
    </row>
    <row r="44" spans="1:7" ht="23.25" hidden="1" customHeight="1" outlineLevel="4">
      <c r="A44" s="10" t="s">
        <v>23</v>
      </c>
      <c r="B44" s="19">
        <v>904</v>
      </c>
      <c r="C44" s="13" t="s">
        <v>7</v>
      </c>
      <c r="D44" s="12">
        <v>11</v>
      </c>
      <c r="E44" s="12" t="s">
        <v>105</v>
      </c>
      <c r="F44" s="12" t="s">
        <v>24</v>
      </c>
      <c r="G44" s="41">
        <v>0</v>
      </c>
    </row>
    <row r="45" spans="1:7" ht="30.75" customHeight="1" outlineLevel="1" collapsed="1">
      <c r="A45" s="10" t="s">
        <v>25</v>
      </c>
      <c r="B45" s="19">
        <v>904</v>
      </c>
      <c r="C45" s="13" t="s">
        <v>7</v>
      </c>
      <c r="D45" s="12">
        <v>13</v>
      </c>
      <c r="E45" s="12"/>
      <c r="F45" s="12"/>
      <c r="G45" s="30">
        <f>G49+G54+G59+G46</f>
        <v>176.02649</v>
      </c>
    </row>
    <row r="46" spans="1:7" ht="56.25" customHeight="1" outlineLevel="1">
      <c r="A46" s="36" t="s">
        <v>123</v>
      </c>
      <c r="B46" s="19">
        <v>904</v>
      </c>
      <c r="C46" s="13" t="s">
        <v>7</v>
      </c>
      <c r="D46" s="12">
        <v>13</v>
      </c>
      <c r="E46" s="12" t="s">
        <v>124</v>
      </c>
      <c r="F46" s="12"/>
      <c r="G46" s="30">
        <f>G47</f>
        <v>63.333329999999997</v>
      </c>
    </row>
    <row r="47" spans="1:7" ht="57.75" customHeight="1" outlineLevel="1">
      <c r="A47" s="36" t="s">
        <v>14</v>
      </c>
      <c r="B47" s="19">
        <v>904</v>
      </c>
      <c r="C47" s="13" t="s">
        <v>7</v>
      </c>
      <c r="D47" s="12">
        <v>13</v>
      </c>
      <c r="E47" s="12" t="s">
        <v>124</v>
      </c>
      <c r="F47" s="39">
        <v>200</v>
      </c>
      <c r="G47" s="30">
        <f>G48</f>
        <v>63.333329999999997</v>
      </c>
    </row>
    <row r="48" spans="1:7" ht="56.25" customHeight="1" outlineLevel="1">
      <c r="A48" s="36" t="s">
        <v>16</v>
      </c>
      <c r="B48" s="19">
        <v>904</v>
      </c>
      <c r="C48" s="13" t="s">
        <v>7</v>
      </c>
      <c r="D48" s="12">
        <v>13</v>
      </c>
      <c r="E48" s="12" t="s">
        <v>124</v>
      </c>
      <c r="F48" s="39">
        <v>240</v>
      </c>
      <c r="G48" s="30">
        <v>63.333329999999997</v>
      </c>
    </row>
    <row r="49" spans="1:7" ht="17.25" hidden="1" customHeight="1" outlineLevel="2">
      <c r="A49" s="10" t="s">
        <v>68</v>
      </c>
      <c r="B49" s="19">
        <v>904</v>
      </c>
      <c r="C49" s="13" t="s">
        <v>7</v>
      </c>
      <c r="D49" s="12">
        <v>13</v>
      </c>
      <c r="E49" s="12" t="s">
        <v>91</v>
      </c>
      <c r="F49" s="12"/>
      <c r="G49" s="41">
        <f>G50+G52</f>
        <v>0</v>
      </c>
    </row>
    <row r="50" spans="1:7" ht="0.75" hidden="1" customHeight="1" outlineLevel="3">
      <c r="A50" s="10" t="s">
        <v>14</v>
      </c>
      <c r="B50" s="19">
        <v>904</v>
      </c>
      <c r="C50" s="13" t="s">
        <v>7</v>
      </c>
      <c r="D50" s="12">
        <v>13</v>
      </c>
      <c r="E50" s="12" t="s">
        <v>76</v>
      </c>
      <c r="F50" s="12" t="s">
        <v>15</v>
      </c>
      <c r="G50" s="41">
        <f t="shared" ref="G50" si="2">G51</f>
        <v>0</v>
      </c>
    </row>
    <row r="51" spans="1:7" ht="56.25" hidden="1" outlineLevel="4">
      <c r="A51" s="10" t="s">
        <v>16</v>
      </c>
      <c r="B51" s="19">
        <v>904</v>
      </c>
      <c r="C51" s="13" t="s">
        <v>7</v>
      </c>
      <c r="D51" s="12">
        <v>13</v>
      </c>
      <c r="E51" s="12" t="s">
        <v>76</v>
      </c>
      <c r="F51" s="12" t="s">
        <v>17</v>
      </c>
      <c r="G51" s="41">
        <v>0</v>
      </c>
    </row>
    <row r="52" spans="1:7" ht="18.75" hidden="1" outlineLevel="4">
      <c r="A52" s="10" t="s">
        <v>18</v>
      </c>
      <c r="B52" s="19">
        <v>904</v>
      </c>
      <c r="C52" s="13" t="s">
        <v>7</v>
      </c>
      <c r="D52" s="12">
        <v>13</v>
      </c>
      <c r="E52" s="12" t="s">
        <v>91</v>
      </c>
      <c r="F52" s="12" t="s">
        <v>19</v>
      </c>
      <c r="G52" s="41">
        <f>G53</f>
        <v>0</v>
      </c>
    </row>
    <row r="53" spans="1:7" ht="18" hidden="1" customHeight="1" outlineLevel="4">
      <c r="A53" s="10" t="s">
        <v>20</v>
      </c>
      <c r="B53" s="19">
        <v>904</v>
      </c>
      <c r="C53" s="13" t="s">
        <v>7</v>
      </c>
      <c r="D53" s="12">
        <v>13</v>
      </c>
      <c r="E53" s="12" t="s">
        <v>91</v>
      </c>
      <c r="F53" s="12" t="s">
        <v>21</v>
      </c>
      <c r="G53" s="41">
        <v>0</v>
      </c>
    </row>
    <row r="54" spans="1:7" ht="3" hidden="1" customHeight="1" outlineLevel="2">
      <c r="A54" s="10" t="s">
        <v>69</v>
      </c>
      <c r="B54" s="10"/>
      <c r="C54" s="13" t="s">
        <v>7</v>
      </c>
      <c r="D54" s="12">
        <v>13</v>
      </c>
      <c r="E54" s="12" t="s">
        <v>84</v>
      </c>
      <c r="F54" s="12"/>
      <c r="G54" s="41">
        <f>G55+G57</f>
        <v>112.69316000000001</v>
      </c>
    </row>
    <row r="55" spans="1:7" ht="56.25" outlineLevel="3">
      <c r="A55" s="10" t="s">
        <v>14</v>
      </c>
      <c r="B55" s="10"/>
      <c r="C55" s="13" t="s">
        <v>7</v>
      </c>
      <c r="D55" s="12">
        <v>13</v>
      </c>
      <c r="E55" s="12" t="s">
        <v>103</v>
      </c>
      <c r="F55" s="12" t="s">
        <v>15</v>
      </c>
      <c r="G55" s="30">
        <f>G56</f>
        <v>60.446159999999999</v>
      </c>
    </row>
    <row r="56" spans="1:7" ht="56.25" outlineLevel="4">
      <c r="A56" s="10" t="s">
        <v>16</v>
      </c>
      <c r="B56" s="10"/>
      <c r="C56" s="13" t="s">
        <v>7</v>
      </c>
      <c r="D56" s="12">
        <v>13</v>
      </c>
      <c r="E56" s="12" t="s">
        <v>103</v>
      </c>
      <c r="F56" s="12" t="s">
        <v>17</v>
      </c>
      <c r="G56" s="30">
        <v>60.446159999999999</v>
      </c>
    </row>
    <row r="57" spans="1:7" ht="18.75" outlineLevel="3">
      <c r="A57" s="10" t="s">
        <v>18</v>
      </c>
      <c r="B57" s="10"/>
      <c r="C57" s="13" t="s">
        <v>7</v>
      </c>
      <c r="D57" s="12">
        <v>13</v>
      </c>
      <c r="E57" s="12" t="s">
        <v>103</v>
      </c>
      <c r="F57" s="12" t="s">
        <v>19</v>
      </c>
      <c r="G57" s="30">
        <f>G58</f>
        <v>52.247</v>
      </c>
    </row>
    <row r="58" spans="1:7" ht="17.25" customHeight="1" outlineLevel="4">
      <c r="A58" s="10" t="s">
        <v>20</v>
      </c>
      <c r="B58" s="10"/>
      <c r="C58" s="13" t="s">
        <v>7</v>
      </c>
      <c r="D58" s="12">
        <v>13</v>
      </c>
      <c r="E58" s="12" t="s">
        <v>103</v>
      </c>
      <c r="F58" s="12" t="s">
        <v>21</v>
      </c>
      <c r="G58" s="30">
        <v>52.247</v>
      </c>
    </row>
    <row r="59" spans="1:7" ht="24.75" hidden="1" customHeight="1" outlineLevel="4">
      <c r="A59" s="3" t="s">
        <v>83</v>
      </c>
      <c r="B59" s="19">
        <v>904</v>
      </c>
      <c r="C59" s="13" t="s">
        <v>7</v>
      </c>
      <c r="D59" s="12">
        <v>13</v>
      </c>
      <c r="E59" s="12">
        <v>9900000000</v>
      </c>
      <c r="F59" s="12"/>
      <c r="G59" s="41">
        <f>G60</f>
        <v>0</v>
      </c>
    </row>
    <row r="60" spans="1:7" ht="25.5" hidden="1" customHeight="1" outlineLevel="4">
      <c r="A60" s="3" t="s">
        <v>83</v>
      </c>
      <c r="B60" s="19">
        <v>904</v>
      </c>
      <c r="C60" s="13" t="s">
        <v>7</v>
      </c>
      <c r="D60" s="12">
        <v>13</v>
      </c>
      <c r="E60" s="12">
        <v>9990000000</v>
      </c>
      <c r="F60" s="12"/>
      <c r="G60" s="41">
        <f>G61</f>
        <v>0</v>
      </c>
    </row>
    <row r="61" spans="1:7" ht="25.5" hidden="1" customHeight="1" outlineLevel="4">
      <c r="A61" s="10" t="s">
        <v>26</v>
      </c>
      <c r="B61" s="19">
        <v>904</v>
      </c>
      <c r="C61" s="13" t="s">
        <v>7</v>
      </c>
      <c r="D61" s="12">
        <v>13</v>
      </c>
      <c r="E61" s="12">
        <v>9990026150</v>
      </c>
      <c r="F61" s="12"/>
      <c r="G61" s="41">
        <v>0</v>
      </c>
    </row>
    <row r="62" spans="1:7" ht="25.5" hidden="1" customHeight="1" outlineLevel="4">
      <c r="A62" s="10" t="s">
        <v>18</v>
      </c>
      <c r="B62" s="19">
        <v>904</v>
      </c>
      <c r="C62" s="13" t="s">
        <v>7</v>
      </c>
      <c r="D62" s="12">
        <v>13</v>
      </c>
      <c r="E62" s="12">
        <v>9990026150</v>
      </c>
      <c r="F62" s="12">
        <v>800</v>
      </c>
      <c r="G62" s="41">
        <v>0</v>
      </c>
    </row>
    <row r="63" spans="1:7" ht="23.25" hidden="1" customHeight="1" outlineLevel="4">
      <c r="A63" s="10" t="s">
        <v>23</v>
      </c>
      <c r="B63" s="19">
        <v>904</v>
      </c>
      <c r="C63" s="13" t="s">
        <v>7</v>
      </c>
      <c r="D63" s="12">
        <v>13</v>
      </c>
      <c r="E63" s="12">
        <v>9990026150</v>
      </c>
      <c r="F63" s="12">
        <v>870</v>
      </c>
      <c r="G63" s="41">
        <v>0</v>
      </c>
    </row>
    <row r="64" spans="1:7" ht="24.75" customHeight="1" outlineLevel="4">
      <c r="A64" s="24" t="s">
        <v>111</v>
      </c>
      <c r="B64" s="19">
        <v>904</v>
      </c>
      <c r="C64" s="29" t="s">
        <v>46</v>
      </c>
      <c r="D64" s="29"/>
      <c r="G64" s="30">
        <f>G65</f>
        <v>190</v>
      </c>
    </row>
    <row r="65" spans="1:7" ht="37.5" outlineLevel="4">
      <c r="A65" s="27" t="s">
        <v>112</v>
      </c>
      <c r="B65" s="19">
        <v>904</v>
      </c>
      <c r="C65" s="29" t="s">
        <v>46</v>
      </c>
      <c r="D65" s="29" t="s">
        <v>28</v>
      </c>
      <c r="G65" s="30">
        <f>G66</f>
        <v>190</v>
      </c>
    </row>
    <row r="66" spans="1:7" ht="75" outlineLevel="4">
      <c r="A66" s="28" t="s">
        <v>113</v>
      </c>
      <c r="B66" s="19">
        <v>904</v>
      </c>
      <c r="C66" s="29" t="s">
        <v>46</v>
      </c>
      <c r="D66" s="29" t="s">
        <v>28</v>
      </c>
      <c r="E66" s="29" t="s">
        <v>115</v>
      </c>
      <c r="F66" s="29"/>
      <c r="G66" s="30">
        <f>G67+G69</f>
        <v>190</v>
      </c>
    </row>
    <row r="67" spans="1:7" ht="112.5" outlineLevel="4">
      <c r="A67" s="24" t="s">
        <v>114</v>
      </c>
      <c r="B67" s="19">
        <v>904</v>
      </c>
      <c r="C67" s="29" t="s">
        <v>46</v>
      </c>
      <c r="D67" s="29" t="s">
        <v>28</v>
      </c>
      <c r="E67" s="29" t="s">
        <v>115</v>
      </c>
      <c r="F67" s="29" t="s">
        <v>11</v>
      </c>
      <c r="G67" s="30">
        <f>G68</f>
        <v>190</v>
      </c>
    </row>
    <row r="68" spans="1:7" ht="36" customHeight="1" outlineLevel="4">
      <c r="A68" s="24" t="s">
        <v>12</v>
      </c>
      <c r="B68" s="19">
        <v>904</v>
      </c>
      <c r="C68" s="29" t="s">
        <v>46</v>
      </c>
      <c r="D68" s="29" t="s">
        <v>28</v>
      </c>
      <c r="E68" s="29" t="s">
        <v>115</v>
      </c>
      <c r="F68" s="29" t="s">
        <v>13</v>
      </c>
      <c r="G68" s="30">
        <v>190</v>
      </c>
    </row>
    <row r="69" spans="1:7" ht="0.75" customHeight="1" outlineLevel="4">
      <c r="A69" s="10" t="s">
        <v>14</v>
      </c>
      <c r="B69" s="19">
        <v>904</v>
      </c>
      <c r="C69" s="29" t="s">
        <v>46</v>
      </c>
      <c r="D69" s="29" t="s">
        <v>28</v>
      </c>
      <c r="E69" s="29" t="s">
        <v>115</v>
      </c>
      <c r="F69" s="29" t="s">
        <v>15</v>
      </c>
      <c r="G69" s="30">
        <f>G70</f>
        <v>0</v>
      </c>
    </row>
    <row r="70" spans="1:7" ht="56.25" hidden="1" outlineLevel="4">
      <c r="A70" s="10" t="s">
        <v>16</v>
      </c>
      <c r="B70" s="19">
        <v>904</v>
      </c>
      <c r="C70" s="29" t="s">
        <v>46</v>
      </c>
      <c r="D70" s="29" t="s">
        <v>28</v>
      </c>
      <c r="E70" s="29" t="s">
        <v>115</v>
      </c>
      <c r="F70" s="29" t="s">
        <v>17</v>
      </c>
      <c r="G70" s="30">
        <v>0</v>
      </c>
    </row>
    <row r="71" spans="1:7" ht="56.25">
      <c r="A71" s="10" t="s">
        <v>27</v>
      </c>
      <c r="B71" s="19">
        <v>904</v>
      </c>
      <c r="C71" s="11" t="s">
        <v>28</v>
      </c>
      <c r="D71" s="11"/>
      <c r="E71" s="12"/>
      <c r="F71" s="12"/>
      <c r="G71" s="30">
        <f t="shared" ref="G71:G74" si="3">G72</f>
        <v>51.26</v>
      </c>
    </row>
    <row r="72" spans="1:7" ht="75" outlineLevel="1">
      <c r="A72" s="10" t="s">
        <v>29</v>
      </c>
      <c r="B72" s="19">
        <v>904</v>
      </c>
      <c r="C72" s="11" t="s">
        <v>28</v>
      </c>
      <c r="D72" s="11" t="s">
        <v>30</v>
      </c>
      <c r="E72" s="12"/>
      <c r="F72" s="12"/>
      <c r="G72" s="30">
        <f t="shared" si="3"/>
        <v>51.26</v>
      </c>
    </row>
    <row r="73" spans="1:7" ht="56.25" outlineLevel="2">
      <c r="A73" s="10" t="s">
        <v>31</v>
      </c>
      <c r="B73" s="19">
        <v>904</v>
      </c>
      <c r="C73" s="11" t="s">
        <v>28</v>
      </c>
      <c r="D73" s="11" t="s">
        <v>30</v>
      </c>
      <c r="E73" s="12" t="s">
        <v>92</v>
      </c>
      <c r="F73" s="12"/>
      <c r="G73" s="30">
        <f t="shared" si="3"/>
        <v>51.26</v>
      </c>
    </row>
    <row r="74" spans="1:7" ht="22.5" customHeight="1" outlineLevel="3">
      <c r="A74" s="10" t="s">
        <v>14</v>
      </c>
      <c r="B74" s="19">
        <v>904</v>
      </c>
      <c r="C74" s="11" t="s">
        <v>28</v>
      </c>
      <c r="D74" s="11" t="s">
        <v>30</v>
      </c>
      <c r="E74" s="12" t="s">
        <v>92</v>
      </c>
      <c r="F74" s="12" t="s">
        <v>15</v>
      </c>
      <c r="G74" s="30">
        <f t="shared" si="3"/>
        <v>51.26</v>
      </c>
    </row>
    <row r="75" spans="1:7" ht="23.25" customHeight="1" outlineLevel="4">
      <c r="A75" s="10" t="s">
        <v>16</v>
      </c>
      <c r="B75" s="19">
        <v>904</v>
      </c>
      <c r="C75" s="11" t="s">
        <v>28</v>
      </c>
      <c r="D75" s="11" t="s">
        <v>30</v>
      </c>
      <c r="E75" s="12" t="s">
        <v>92</v>
      </c>
      <c r="F75" s="12" t="s">
        <v>17</v>
      </c>
      <c r="G75" s="30">
        <v>51.26</v>
      </c>
    </row>
    <row r="76" spans="1:7" ht="22.7" customHeight="1">
      <c r="A76" s="10" t="s">
        <v>32</v>
      </c>
      <c r="B76" s="19">
        <v>904</v>
      </c>
      <c r="C76" s="11" t="s">
        <v>9</v>
      </c>
      <c r="D76" s="11"/>
      <c r="E76" s="12"/>
      <c r="F76" s="12"/>
      <c r="G76" s="30">
        <f>G77+G102</f>
        <v>7937.8420500000002</v>
      </c>
    </row>
    <row r="77" spans="1:7" ht="23.25" customHeight="1" outlineLevel="1">
      <c r="A77" s="10" t="s">
        <v>33</v>
      </c>
      <c r="B77" s="19">
        <v>904</v>
      </c>
      <c r="C77" s="11" t="s">
        <v>9</v>
      </c>
      <c r="D77" s="11" t="s">
        <v>34</v>
      </c>
      <c r="E77" s="12"/>
      <c r="F77" s="12"/>
      <c r="G77" s="30">
        <f>G78+G84+G90+G81+G87+G99+G93+G96</f>
        <v>6947.2116599999999</v>
      </c>
    </row>
    <row r="78" spans="1:7" ht="56.25" outlineLevel="2">
      <c r="A78" s="10" t="s">
        <v>35</v>
      </c>
      <c r="B78" s="19">
        <v>904</v>
      </c>
      <c r="C78" s="11" t="s">
        <v>9</v>
      </c>
      <c r="D78" s="11" t="s">
        <v>34</v>
      </c>
      <c r="E78" s="12" t="s">
        <v>93</v>
      </c>
      <c r="F78" s="12"/>
      <c r="G78" s="30">
        <f t="shared" ref="G78:G79" si="4">G79</f>
        <v>24.003679999999999</v>
      </c>
    </row>
    <row r="79" spans="1:7" ht="60.75" customHeight="1" outlineLevel="3">
      <c r="A79" s="10" t="s">
        <v>14</v>
      </c>
      <c r="B79" s="19">
        <v>904</v>
      </c>
      <c r="C79" s="11" t="s">
        <v>9</v>
      </c>
      <c r="D79" s="11" t="s">
        <v>34</v>
      </c>
      <c r="E79" s="12" t="s">
        <v>93</v>
      </c>
      <c r="F79" s="12" t="s">
        <v>15</v>
      </c>
      <c r="G79" s="30">
        <f t="shared" si="4"/>
        <v>24.003679999999999</v>
      </c>
    </row>
    <row r="80" spans="1:7" ht="61.5" customHeight="1" outlineLevel="4">
      <c r="A80" s="10" t="s">
        <v>16</v>
      </c>
      <c r="B80" s="19">
        <v>904</v>
      </c>
      <c r="C80" s="11" t="s">
        <v>9</v>
      </c>
      <c r="D80" s="11" t="s">
        <v>34</v>
      </c>
      <c r="E80" s="12" t="s">
        <v>93</v>
      </c>
      <c r="F80" s="12" t="s">
        <v>17</v>
      </c>
      <c r="G80" s="30">
        <v>24.003679999999999</v>
      </c>
    </row>
    <row r="81" spans="1:7" ht="61.5" customHeight="1" outlineLevel="4">
      <c r="A81" s="10" t="s">
        <v>35</v>
      </c>
      <c r="B81" s="19">
        <v>904</v>
      </c>
      <c r="C81" s="11" t="s">
        <v>9</v>
      </c>
      <c r="D81" s="11" t="s">
        <v>34</v>
      </c>
      <c r="E81" s="12" t="s">
        <v>94</v>
      </c>
      <c r="F81" s="12"/>
      <c r="G81" s="30">
        <f t="shared" ref="G81:G82" si="5">G82</f>
        <v>0.48987000000000003</v>
      </c>
    </row>
    <row r="82" spans="1:7" ht="61.5" customHeight="1" outlineLevel="4">
      <c r="A82" s="10" t="s">
        <v>14</v>
      </c>
      <c r="B82" s="19">
        <v>904</v>
      </c>
      <c r="C82" s="11" t="s">
        <v>9</v>
      </c>
      <c r="D82" s="11" t="s">
        <v>34</v>
      </c>
      <c r="E82" s="12" t="s">
        <v>94</v>
      </c>
      <c r="F82" s="12" t="s">
        <v>15</v>
      </c>
      <c r="G82" s="30">
        <f t="shared" si="5"/>
        <v>0.48987000000000003</v>
      </c>
    </row>
    <row r="83" spans="1:7" ht="61.5" customHeight="1" outlineLevel="4">
      <c r="A83" s="10" t="s">
        <v>16</v>
      </c>
      <c r="B83" s="19">
        <v>904</v>
      </c>
      <c r="C83" s="11" t="s">
        <v>9</v>
      </c>
      <c r="D83" s="11" t="s">
        <v>34</v>
      </c>
      <c r="E83" s="12" t="s">
        <v>94</v>
      </c>
      <c r="F83" s="12" t="s">
        <v>17</v>
      </c>
      <c r="G83" s="30">
        <v>0.48987000000000003</v>
      </c>
    </row>
    <row r="84" spans="1:7" ht="75" outlineLevel="2">
      <c r="A84" s="10" t="s">
        <v>36</v>
      </c>
      <c r="B84" s="19">
        <v>904</v>
      </c>
      <c r="C84" s="11" t="s">
        <v>9</v>
      </c>
      <c r="D84" s="11" t="s">
        <v>34</v>
      </c>
      <c r="E84" s="12" t="s">
        <v>95</v>
      </c>
      <c r="F84" s="12"/>
      <c r="G84" s="30">
        <f t="shared" ref="G84:G85" si="6">G85</f>
        <v>1215.91032</v>
      </c>
    </row>
    <row r="85" spans="1:7" ht="56.25" outlineLevel="3">
      <c r="A85" s="10" t="s">
        <v>14</v>
      </c>
      <c r="B85" s="19">
        <v>904</v>
      </c>
      <c r="C85" s="11" t="s">
        <v>9</v>
      </c>
      <c r="D85" s="11" t="s">
        <v>34</v>
      </c>
      <c r="E85" s="12" t="s">
        <v>95</v>
      </c>
      <c r="F85" s="12" t="s">
        <v>15</v>
      </c>
      <c r="G85" s="30">
        <f t="shared" si="6"/>
        <v>1215.91032</v>
      </c>
    </row>
    <row r="86" spans="1:7" ht="56.25" outlineLevel="4">
      <c r="A86" s="10" t="s">
        <v>16</v>
      </c>
      <c r="B86" s="19">
        <v>904</v>
      </c>
      <c r="C86" s="11" t="s">
        <v>9</v>
      </c>
      <c r="D86" s="11" t="s">
        <v>34</v>
      </c>
      <c r="E86" s="12" t="s">
        <v>95</v>
      </c>
      <c r="F86" s="12" t="s">
        <v>17</v>
      </c>
      <c r="G86" s="30">
        <v>1215.91032</v>
      </c>
    </row>
    <row r="87" spans="1:7" ht="66.2" customHeight="1" outlineLevel="2">
      <c r="A87" s="10" t="s">
        <v>36</v>
      </c>
      <c r="B87" s="19">
        <v>904</v>
      </c>
      <c r="C87" s="11" t="s">
        <v>9</v>
      </c>
      <c r="D87" s="11" t="s">
        <v>34</v>
      </c>
      <c r="E87" s="12" t="s">
        <v>96</v>
      </c>
      <c r="F87" s="12"/>
      <c r="G87" s="30">
        <f t="shared" ref="G87:G88" si="7">G88</f>
        <v>63.995280000000001</v>
      </c>
    </row>
    <row r="88" spans="1:7" ht="60.75" customHeight="1" outlineLevel="3">
      <c r="A88" s="10" t="s">
        <v>14</v>
      </c>
      <c r="B88" s="19">
        <v>904</v>
      </c>
      <c r="C88" s="11" t="s">
        <v>9</v>
      </c>
      <c r="D88" s="11" t="s">
        <v>34</v>
      </c>
      <c r="E88" s="12" t="s">
        <v>96</v>
      </c>
      <c r="F88" s="12" t="s">
        <v>15</v>
      </c>
      <c r="G88" s="30">
        <f t="shared" si="7"/>
        <v>63.995280000000001</v>
      </c>
    </row>
    <row r="89" spans="1:7" ht="60" customHeight="1" outlineLevel="4">
      <c r="A89" s="10" t="s">
        <v>16</v>
      </c>
      <c r="B89" s="19">
        <v>904</v>
      </c>
      <c r="C89" s="11" t="s">
        <v>9</v>
      </c>
      <c r="D89" s="11" t="s">
        <v>34</v>
      </c>
      <c r="E89" s="12" t="s">
        <v>96</v>
      </c>
      <c r="F89" s="12" t="s">
        <v>17</v>
      </c>
      <c r="G89" s="30">
        <v>63.995280000000001</v>
      </c>
    </row>
    <row r="90" spans="1:7" ht="56.25" outlineLevel="2">
      <c r="A90" s="10" t="s">
        <v>37</v>
      </c>
      <c r="B90" s="19">
        <v>904</v>
      </c>
      <c r="C90" s="11" t="s">
        <v>9</v>
      </c>
      <c r="D90" s="11" t="s">
        <v>34</v>
      </c>
      <c r="E90" s="12" t="s">
        <v>97</v>
      </c>
      <c r="F90" s="12"/>
      <c r="G90" s="30">
        <f t="shared" ref="G90:G91" si="8">G91</f>
        <v>784.66997000000003</v>
      </c>
    </row>
    <row r="91" spans="1:7" ht="56.25" outlineLevel="3">
      <c r="A91" s="10" t="s">
        <v>14</v>
      </c>
      <c r="B91" s="19">
        <v>904</v>
      </c>
      <c r="C91" s="11" t="s">
        <v>9</v>
      </c>
      <c r="D91" s="11" t="s">
        <v>34</v>
      </c>
      <c r="E91" s="12" t="s">
        <v>97</v>
      </c>
      <c r="F91" s="12" t="s">
        <v>15</v>
      </c>
      <c r="G91" s="30">
        <f t="shared" si="8"/>
        <v>784.66997000000003</v>
      </c>
    </row>
    <row r="92" spans="1:7" ht="56.25" outlineLevel="4">
      <c r="A92" s="10" t="s">
        <v>16</v>
      </c>
      <c r="B92" s="19">
        <v>904</v>
      </c>
      <c r="C92" s="11" t="s">
        <v>9</v>
      </c>
      <c r="D92" s="11" t="s">
        <v>34</v>
      </c>
      <c r="E92" s="12" t="s">
        <v>97</v>
      </c>
      <c r="F92" s="12" t="s">
        <v>17</v>
      </c>
      <c r="G92" s="30">
        <v>784.66997000000003</v>
      </c>
    </row>
    <row r="93" spans="1:7" ht="75" outlineLevel="4">
      <c r="A93" s="20" t="s">
        <v>109</v>
      </c>
      <c r="B93" s="19">
        <v>904</v>
      </c>
      <c r="C93" s="11" t="s">
        <v>9</v>
      </c>
      <c r="D93" s="11" t="s">
        <v>34</v>
      </c>
      <c r="E93" s="22" t="s">
        <v>110</v>
      </c>
      <c r="F93" s="12"/>
      <c r="G93" s="30">
        <f>G94</f>
        <v>700</v>
      </c>
    </row>
    <row r="94" spans="1:7" ht="56.25" outlineLevel="4">
      <c r="A94" s="21" t="s">
        <v>14</v>
      </c>
      <c r="B94" s="19">
        <v>904</v>
      </c>
      <c r="C94" s="11" t="s">
        <v>9</v>
      </c>
      <c r="D94" s="11" t="s">
        <v>34</v>
      </c>
      <c r="E94" s="22" t="s">
        <v>110</v>
      </c>
      <c r="F94" s="12">
        <v>200</v>
      </c>
      <c r="G94" s="30">
        <f>G95</f>
        <v>700</v>
      </c>
    </row>
    <row r="95" spans="1:7" ht="56.25" outlineLevel="4">
      <c r="A95" s="21" t="s">
        <v>16</v>
      </c>
      <c r="B95" s="19">
        <v>904</v>
      </c>
      <c r="C95" s="11" t="s">
        <v>9</v>
      </c>
      <c r="D95" s="11" t="s">
        <v>34</v>
      </c>
      <c r="E95" s="22" t="s">
        <v>110</v>
      </c>
      <c r="F95" s="12">
        <v>240</v>
      </c>
      <c r="G95" s="30">
        <v>700</v>
      </c>
    </row>
    <row r="96" spans="1:7" ht="56.25" outlineLevel="4">
      <c r="A96" s="21" t="s">
        <v>125</v>
      </c>
      <c r="B96" s="19">
        <v>904</v>
      </c>
      <c r="C96" s="11" t="s">
        <v>9</v>
      </c>
      <c r="D96" s="11" t="s">
        <v>34</v>
      </c>
      <c r="E96" s="22" t="s">
        <v>126</v>
      </c>
      <c r="F96" s="12"/>
      <c r="G96" s="30">
        <f>G97</f>
        <v>2035</v>
      </c>
    </row>
    <row r="97" spans="1:7" ht="56.25" outlineLevel="4">
      <c r="A97" s="21" t="s">
        <v>14</v>
      </c>
      <c r="B97" s="19">
        <v>904</v>
      </c>
      <c r="C97" s="11" t="s">
        <v>9</v>
      </c>
      <c r="D97" s="11" t="s">
        <v>34</v>
      </c>
      <c r="E97" s="22" t="s">
        <v>126</v>
      </c>
      <c r="F97" s="12">
        <v>200</v>
      </c>
      <c r="G97" s="30">
        <f>G98</f>
        <v>2035</v>
      </c>
    </row>
    <row r="98" spans="1:7" ht="56.25" outlineLevel="4">
      <c r="A98" s="21" t="s">
        <v>16</v>
      </c>
      <c r="B98" s="19">
        <v>904</v>
      </c>
      <c r="C98" s="11" t="s">
        <v>9</v>
      </c>
      <c r="D98" s="11" t="s">
        <v>34</v>
      </c>
      <c r="E98" s="22" t="s">
        <v>126</v>
      </c>
      <c r="F98" s="12">
        <v>240</v>
      </c>
      <c r="G98" s="30">
        <v>2035</v>
      </c>
    </row>
    <row r="99" spans="1:7" ht="56.25" outlineLevel="2">
      <c r="A99" s="3" t="s">
        <v>35</v>
      </c>
      <c r="B99" s="19">
        <v>904</v>
      </c>
      <c r="C99" s="4" t="s">
        <v>9</v>
      </c>
      <c r="D99" s="4" t="s">
        <v>34</v>
      </c>
      <c r="E99" s="12" t="s">
        <v>136</v>
      </c>
      <c r="F99" s="2"/>
      <c r="G99" s="30">
        <f t="shared" ref="G99:G100" si="9">G100</f>
        <v>2123.1425399999998</v>
      </c>
    </row>
    <row r="100" spans="1:7" ht="56.25" outlineLevel="3">
      <c r="A100" s="3" t="s">
        <v>14</v>
      </c>
      <c r="B100" s="19">
        <v>904</v>
      </c>
      <c r="C100" s="4" t="s">
        <v>9</v>
      </c>
      <c r="D100" s="4" t="s">
        <v>34</v>
      </c>
      <c r="E100" s="12" t="s">
        <v>136</v>
      </c>
      <c r="F100" s="2" t="s">
        <v>15</v>
      </c>
      <c r="G100" s="30">
        <f t="shared" si="9"/>
        <v>2123.1425399999998</v>
      </c>
    </row>
    <row r="101" spans="1:7" ht="56.25" outlineLevel="4">
      <c r="A101" s="3" t="s">
        <v>16</v>
      </c>
      <c r="B101" s="19">
        <v>904</v>
      </c>
      <c r="C101" s="4" t="s">
        <v>9</v>
      </c>
      <c r="D101" s="4" t="s">
        <v>34</v>
      </c>
      <c r="E101" s="12" t="s">
        <v>136</v>
      </c>
      <c r="F101" s="2" t="s">
        <v>17</v>
      </c>
      <c r="G101" s="30">
        <v>2123.1425399999998</v>
      </c>
    </row>
    <row r="102" spans="1:7" ht="37.5" outlineLevel="4">
      <c r="A102" s="10" t="s">
        <v>38</v>
      </c>
      <c r="B102" s="19">
        <v>904</v>
      </c>
      <c r="C102" s="11" t="s">
        <v>9</v>
      </c>
      <c r="D102" s="11" t="s">
        <v>39</v>
      </c>
      <c r="E102" s="12"/>
      <c r="F102" s="12"/>
      <c r="G102" s="30">
        <f>G109+G103+G106</f>
        <v>990.63039000000003</v>
      </c>
    </row>
    <row r="103" spans="1:7" ht="153" customHeight="1" outlineLevel="4">
      <c r="A103" s="23" t="s">
        <v>140</v>
      </c>
      <c r="B103" s="19">
        <v>904</v>
      </c>
      <c r="C103" s="11" t="s">
        <v>9</v>
      </c>
      <c r="D103" s="11" t="s">
        <v>39</v>
      </c>
      <c r="E103" s="26" t="s">
        <v>137</v>
      </c>
      <c r="F103" s="12"/>
      <c r="G103" s="30">
        <f>G104</f>
        <v>70</v>
      </c>
    </row>
    <row r="104" spans="1:7" ht="56.25" outlineLevel="4">
      <c r="A104" s="24" t="s">
        <v>14</v>
      </c>
      <c r="B104" s="19">
        <v>904</v>
      </c>
      <c r="C104" s="11" t="s">
        <v>9</v>
      </c>
      <c r="D104" s="11" t="s">
        <v>39</v>
      </c>
      <c r="E104" s="26" t="s">
        <v>137</v>
      </c>
      <c r="F104" s="12">
        <v>200</v>
      </c>
      <c r="G104" s="30">
        <f>G105</f>
        <v>70</v>
      </c>
    </row>
    <row r="105" spans="1:7" ht="56.25" outlineLevel="4">
      <c r="A105" s="24" t="s">
        <v>16</v>
      </c>
      <c r="B105" s="19">
        <v>904</v>
      </c>
      <c r="C105" s="11" t="s">
        <v>9</v>
      </c>
      <c r="D105" s="11" t="s">
        <v>39</v>
      </c>
      <c r="E105" s="26" t="s">
        <v>137</v>
      </c>
      <c r="F105" s="12">
        <v>240</v>
      </c>
      <c r="G105" s="30">
        <v>70</v>
      </c>
    </row>
    <row r="106" spans="1:7" ht="139.5" customHeight="1" outlineLevel="4">
      <c r="A106" s="25" t="s">
        <v>139</v>
      </c>
      <c r="B106" s="19">
        <v>904</v>
      </c>
      <c r="C106" s="11" t="s">
        <v>9</v>
      </c>
      <c r="D106" s="11" t="s">
        <v>39</v>
      </c>
      <c r="E106" s="26" t="s">
        <v>138</v>
      </c>
      <c r="F106" s="12"/>
      <c r="G106" s="30">
        <f>G107</f>
        <v>831.96371999999997</v>
      </c>
    </row>
    <row r="107" spans="1:7" ht="56.25" outlineLevel="4">
      <c r="A107" s="24" t="s">
        <v>14</v>
      </c>
      <c r="B107" s="19">
        <v>904</v>
      </c>
      <c r="C107" s="11" t="s">
        <v>9</v>
      </c>
      <c r="D107" s="11" t="s">
        <v>39</v>
      </c>
      <c r="E107" s="26" t="s">
        <v>138</v>
      </c>
      <c r="F107" s="12">
        <v>200</v>
      </c>
      <c r="G107" s="30">
        <f>G108</f>
        <v>831.96371999999997</v>
      </c>
    </row>
    <row r="108" spans="1:7" ht="56.25" outlineLevel="4">
      <c r="A108" s="24" t="s">
        <v>16</v>
      </c>
      <c r="B108" s="19">
        <v>904</v>
      </c>
      <c r="C108" s="11" t="s">
        <v>9</v>
      </c>
      <c r="D108" s="11" t="s">
        <v>39</v>
      </c>
      <c r="E108" s="26" t="s">
        <v>138</v>
      </c>
      <c r="F108" s="12">
        <v>240</v>
      </c>
      <c r="G108" s="30">
        <v>831.96371999999997</v>
      </c>
    </row>
    <row r="109" spans="1:7" ht="37.5" outlineLevel="4">
      <c r="A109" s="10" t="s">
        <v>70</v>
      </c>
      <c r="B109" s="19">
        <v>904</v>
      </c>
      <c r="C109" s="11" t="s">
        <v>9</v>
      </c>
      <c r="D109" s="11" t="s">
        <v>39</v>
      </c>
      <c r="E109" s="12" t="s">
        <v>106</v>
      </c>
      <c r="F109" s="12"/>
      <c r="G109" s="30">
        <f t="shared" ref="G109:G110" si="10">G110</f>
        <v>88.666669999999996</v>
      </c>
    </row>
    <row r="110" spans="1:7" ht="56.25" outlineLevel="4">
      <c r="A110" s="10" t="s">
        <v>14</v>
      </c>
      <c r="B110" s="19">
        <v>904</v>
      </c>
      <c r="C110" s="11" t="s">
        <v>9</v>
      </c>
      <c r="D110" s="11" t="s">
        <v>39</v>
      </c>
      <c r="E110" s="12" t="s">
        <v>106</v>
      </c>
      <c r="F110" s="12" t="s">
        <v>15</v>
      </c>
      <c r="G110" s="30">
        <f t="shared" si="10"/>
        <v>88.666669999999996</v>
      </c>
    </row>
    <row r="111" spans="1:7" ht="56.25" outlineLevel="4">
      <c r="A111" s="10" t="s">
        <v>16</v>
      </c>
      <c r="B111" s="19">
        <v>904</v>
      </c>
      <c r="C111" s="11" t="s">
        <v>9</v>
      </c>
      <c r="D111" s="11" t="s">
        <v>39</v>
      </c>
      <c r="E111" s="12" t="s">
        <v>106</v>
      </c>
      <c r="F111" s="12" t="s">
        <v>17</v>
      </c>
      <c r="G111" s="30">
        <v>88.666669999999996</v>
      </c>
    </row>
    <row r="112" spans="1:7" ht="37.5">
      <c r="A112" s="10" t="s">
        <v>40</v>
      </c>
      <c r="B112" s="19">
        <v>904</v>
      </c>
      <c r="C112" s="11" t="s">
        <v>41</v>
      </c>
      <c r="D112" s="11"/>
      <c r="E112" s="12"/>
      <c r="F112" s="12"/>
      <c r="G112" s="30">
        <f>G113+G119+G123</f>
        <v>2289.4926399999999</v>
      </c>
    </row>
    <row r="113" spans="1:7" ht="18.75" outlineLevel="1">
      <c r="A113" s="10" t="s">
        <v>42</v>
      </c>
      <c r="B113" s="19">
        <v>904</v>
      </c>
      <c r="C113" s="11" t="s">
        <v>41</v>
      </c>
      <c r="D113" s="11" t="s">
        <v>7</v>
      </c>
      <c r="E113" s="12"/>
      <c r="F113" s="12"/>
      <c r="G113" s="30">
        <f>G114+G117</f>
        <v>126.98090999999999</v>
      </c>
    </row>
    <row r="114" spans="1:7" ht="75.75" customHeight="1" outlineLevel="2">
      <c r="A114" s="10" t="s">
        <v>43</v>
      </c>
      <c r="B114" s="19">
        <v>904</v>
      </c>
      <c r="C114" s="11" t="s">
        <v>41</v>
      </c>
      <c r="D114" s="11" t="s">
        <v>7</v>
      </c>
      <c r="E114" s="12" t="s">
        <v>108</v>
      </c>
      <c r="F114" s="12"/>
      <c r="G114" s="30">
        <f t="shared" ref="G114:G115" si="11">G115</f>
        <v>16.980910000000002</v>
      </c>
    </row>
    <row r="115" spans="1:7" ht="56.25" outlineLevel="3">
      <c r="A115" s="10" t="s">
        <v>14</v>
      </c>
      <c r="B115" s="19">
        <v>904</v>
      </c>
      <c r="C115" s="11" t="s">
        <v>41</v>
      </c>
      <c r="D115" s="11" t="s">
        <v>7</v>
      </c>
      <c r="E115" s="12" t="s">
        <v>108</v>
      </c>
      <c r="F115" s="12" t="s">
        <v>15</v>
      </c>
      <c r="G115" s="30">
        <f t="shared" si="11"/>
        <v>16.980910000000002</v>
      </c>
    </row>
    <row r="116" spans="1:7" ht="56.25" outlineLevel="4">
      <c r="A116" s="10" t="s">
        <v>16</v>
      </c>
      <c r="B116" s="19">
        <v>904</v>
      </c>
      <c r="C116" s="11" t="s">
        <v>41</v>
      </c>
      <c r="D116" s="11" t="s">
        <v>7</v>
      </c>
      <c r="E116" s="12" t="s">
        <v>108</v>
      </c>
      <c r="F116" s="12" t="s">
        <v>17</v>
      </c>
      <c r="G116" s="30">
        <v>16.980910000000002</v>
      </c>
    </row>
    <row r="117" spans="1:7" ht="33" customHeight="1" outlineLevel="4">
      <c r="A117" s="10" t="s">
        <v>71</v>
      </c>
      <c r="B117" s="19">
        <v>904</v>
      </c>
      <c r="C117" s="11" t="s">
        <v>41</v>
      </c>
      <c r="D117" s="11" t="s">
        <v>7</v>
      </c>
      <c r="E117" s="12" t="s">
        <v>64</v>
      </c>
      <c r="F117" s="12"/>
      <c r="G117" s="30">
        <f>G118</f>
        <v>110</v>
      </c>
    </row>
    <row r="118" spans="1:7" ht="25.5" customHeight="1" outlineLevel="4">
      <c r="A118" s="10" t="s">
        <v>44</v>
      </c>
      <c r="B118" s="19">
        <v>904</v>
      </c>
      <c r="C118" s="11" t="s">
        <v>41</v>
      </c>
      <c r="D118" s="11" t="s">
        <v>7</v>
      </c>
      <c r="E118" s="12" t="s">
        <v>64</v>
      </c>
      <c r="F118" s="12">
        <v>240</v>
      </c>
      <c r="G118" s="30">
        <v>110</v>
      </c>
    </row>
    <row r="119" spans="1:7" ht="24" customHeight="1" outlineLevel="1">
      <c r="A119" s="10" t="s">
        <v>45</v>
      </c>
      <c r="B119" s="19">
        <v>904</v>
      </c>
      <c r="C119" s="11" t="s">
        <v>41</v>
      </c>
      <c r="D119" s="11" t="s">
        <v>46</v>
      </c>
      <c r="E119" s="12"/>
      <c r="F119" s="12"/>
      <c r="G119" s="30">
        <f t="shared" ref="G119:G121" si="12">G120</f>
        <v>248.28158999999999</v>
      </c>
    </row>
    <row r="120" spans="1:7" ht="39" customHeight="1" outlineLevel="2">
      <c r="A120" s="10" t="s">
        <v>72</v>
      </c>
      <c r="B120" s="19">
        <v>904</v>
      </c>
      <c r="C120" s="11" t="s">
        <v>41</v>
      </c>
      <c r="D120" s="11" t="s">
        <v>46</v>
      </c>
      <c r="E120" s="12" t="s">
        <v>98</v>
      </c>
      <c r="F120" s="12"/>
      <c r="G120" s="30">
        <f t="shared" si="12"/>
        <v>248.28158999999999</v>
      </c>
    </row>
    <row r="121" spans="1:7" ht="56.25" outlineLevel="3">
      <c r="A121" s="10" t="s">
        <v>14</v>
      </c>
      <c r="B121" s="19">
        <v>904</v>
      </c>
      <c r="C121" s="11" t="s">
        <v>41</v>
      </c>
      <c r="D121" s="11" t="s">
        <v>46</v>
      </c>
      <c r="E121" s="12" t="s">
        <v>98</v>
      </c>
      <c r="F121" s="12" t="s">
        <v>15</v>
      </c>
      <c r="G121" s="30">
        <f t="shared" si="12"/>
        <v>248.28158999999999</v>
      </c>
    </row>
    <row r="122" spans="1:7" ht="59.25" customHeight="1" outlineLevel="4">
      <c r="A122" s="10" t="s">
        <v>16</v>
      </c>
      <c r="B122" s="19">
        <v>904</v>
      </c>
      <c r="C122" s="11" t="s">
        <v>41</v>
      </c>
      <c r="D122" s="11" t="s">
        <v>46</v>
      </c>
      <c r="E122" s="12" t="s">
        <v>98</v>
      </c>
      <c r="F122" s="12" t="s">
        <v>17</v>
      </c>
      <c r="G122" s="30">
        <v>248.28158999999999</v>
      </c>
    </row>
    <row r="123" spans="1:7" ht="24.75" customHeight="1" outlineLevel="1">
      <c r="A123" s="10" t="s">
        <v>47</v>
      </c>
      <c r="B123" s="19">
        <v>904</v>
      </c>
      <c r="C123" s="11" t="s">
        <v>41</v>
      </c>
      <c r="D123" s="11" t="s">
        <v>28</v>
      </c>
      <c r="E123" s="12"/>
      <c r="F123" s="12"/>
      <c r="G123" s="30">
        <f>G124+G131+G134+G140+G145+G148+G154+G151+G137</f>
        <v>1914.2301400000001</v>
      </c>
    </row>
    <row r="124" spans="1:7" ht="45.75" customHeight="1" outlineLevel="2">
      <c r="A124" s="10" t="s">
        <v>73</v>
      </c>
      <c r="B124" s="19">
        <v>904</v>
      </c>
      <c r="C124" s="11" t="s">
        <v>41</v>
      </c>
      <c r="D124" s="11" t="s">
        <v>28</v>
      </c>
      <c r="E124" s="12" t="s">
        <v>99</v>
      </c>
      <c r="F124" s="12"/>
      <c r="G124" s="30">
        <f>G125+G130+G127</f>
        <v>1307.5824700000001</v>
      </c>
    </row>
    <row r="125" spans="1:7" ht="56.25" outlineLevel="3">
      <c r="A125" s="10" t="s">
        <v>14</v>
      </c>
      <c r="B125" s="19">
        <v>904</v>
      </c>
      <c r="C125" s="11" t="s">
        <v>41</v>
      </c>
      <c r="D125" s="11" t="s">
        <v>28</v>
      </c>
      <c r="E125" s="12" t="s">
        <v>99</v>
      </c>
      <c r="F125" s="12" t="s">
        <v>15</v>
      </c>
      <c r="G125" s="30">
        <f>G126</f>
        <v>1307.5824700000001</v>
      </c>
    </row>
    <row r="126" spans="1:7" ht="56.25" outlineLevel="4">
      <c r="A126" s="10" t="s">
        <v>16</v>
      </c>
      <c r="B126" s="19">
        <v>904</v>
      </c>
      <c r="C126" s="11" t="s">
        <v>41</v>
      </c>
      <c r="D126" s="11" t="s">
        <v>28</v>
      </c>
      <c r="E126" s="12" t="s">
        <v>99</v>
      </c>
      <c r="F126" s="12" t="s">
        <v>17</v>
      </c>
      <c r="G126" s="30">
        <v>1307.5824700000001</v>
      </c>
    </row>
    <row r="127" spans="1:7" ht="56.25" hidden="1" outlineLevel="4">
      <c r="A127" s="36" t="s">
        <v>127</v>
      </c>
      <c r="B127" s="19">
        <v>904</v>
      </c>
      <c r="C127" s="11" t="s">
        <v>41</v>
      </c>
      <c r="D127" s="11" t="s">
        <v>28</v>
      </c>
      <c r="E127" s="12" t="s">
        <v>99</v>
      </c>
      <c r="F127" s="12">
        <v>400</v>
      </c>
      <c r="G127" s="30">
        <f>G128</f>
        <v>0</v>
      </c>
    </row>
    <row r="128" spans="1:7" ht="18.75" hidden="1" outlineLevel="4">
      <c r="A128" s="36" t="s">
        <v>128</v>
      </c>
      <c r="B128" s="19">
        <v>904</v>
      </c>
      <c r="C128" s="11" t="s">
        <v>41</v>
      </c>
      <c r="D128" s="11" t="s">
        <v>28</v>
      </c>
      <c r="E128" s="12" t="s">
        <v>99</v>
      </c>
      <c r="F128" s="12">
        <v>410</v>
      </c>
      <c r="G128" s="30">
        <v>0</v>
      </c>
    </row>
    <row r="129" spans="1:7" ht="18.75" hidden="1" outlineLevel="4">
      <c r="A129" s="10" t="s">
        <v>18</v>
      </c>
      <c r="B129" s="19">
        <v>904</v>
      </c>
      <c r="C129" s="11" t="s">
        <v>41</v>
      </c>
      <c r="D129" s="11" t="s">
        <v>28</v>
      </c>
      <c r="E129" s="12" t="s">
        <v>99</v>
      </c>
      <c r="F129" s="12">
        <v>800</v>
      </c>
      <c r="G129" s="30">
        <f>G130</f>
        <v>0</v>
      </c>
    </row>
    <row r="130" spans="1:7" ht="55.5" hidden="1" customHeight="1" outlineLevel="4">
      <c r="A130" s="10" t="s">
        <v>48</v>
      </c>
      <c r="B130" s="19">
        <v>904</v>
      </c>
      <c r="C130" s="11" t="s">
        <v>41</v>
      </c>
      <c r="D130" s="11" t="s">
        <v>28</v>
      </c>
      <c r="E130" s="12" t="s">
        <v>99</v>
      </c>
      <c r="F130" s="12">
        <v>830</v>
      </c>
      <c r="G130" s="30">
        <v>0</v>
      </c>
    </row>
    <row r="131" spans="1:7" ht="18.75" hidden="1" outlineLevel="2">
      <c r="A131" s="10" t="s">
        <v>49</v>
      </c>
      <c r="B131" s="19">
        <v>904</v>
      </c>
      <c r="C131" s="11" t="s">
        <v>41</v>
      </c>
      <c r="D131" s="11" t="s">
        <v>28</v>
      </c>
      <c r="E131" s="12" t="s">
        <v>100</v>
      </c>
      <c r="F131" s="12"/>
      <c r="G131" s="30">
        <f t="shared" ref="G131:G132" si="13">G132</f>
        <v>0</v>
      </c>
    </row>
    <row r="132" spans="1:7" ht="56.25" hidden="1" outlineLevel="3">
      <c r="A132" s="10" t="s">
        <v>14</v>
      </c>
      <c r="B132" s="19">
        <v>904</v>
      </c>
      <c r="C132" s="11" t="s">
        <v>41</v>
      </c>
      <c r="D132" s="11" t="s">
        <v>28</v>
      </c>
      <c r="E132" s="12" t="s">
        <v>100</v>
      </c>
      <c r="F132" s="12" t="s">
        <v>15</v>
      </c>
      <c r="G132" s="30">
        <f t="shared" si="13"/>
        <v>0</v>
      </c>
    </row>
    <row r="133" spans="1:7" ht="56.25" hidden="1" outlineLevel="4">
      <c r="A133" s="10" t="s">
        <v>16</v>
      </c>
      <c r="B133" s="19">
        <v>904</v>
      </c>
      <c r="C133" s="11" t="s">
        <v>41</v>
      </c>
      <c r="D133" s="11" t="s">
        <v>28</v>
      </c>
      <c r="E133" s="12" t="s">
        <v>100</v>
      </c>
      <c r="F133" s="12" t="s">
        <v>17</v>
      </c>
      <c r="G133" s="30">
        <v>0</v>
      </c>
    </row>
    <row r="134" spans="1:7" ht="42" customHeight="1" outlineLevel="2" collapsed="1">
      <c r="A134" s="10" t="s">
        <v>50</v>
      </c>
      <c r="B134" s="19">
        <v>904</v>
      </c>
      <c r="C134" s="11" t="s">
        <v>41</v>
      </c>
      <c r="D134" s="11" t="s">
        <v>28</v>
      </c>
      <c r="E134" s="12" t="s">
        <v>101</v>
      </c>
      <c r="F134" s="12"/>
      <c r="G134" s="30">
        <f t="shared" ref="G134:G135" si="14">G135</f>
        <v>14.872</v>
      </c>
    </row>
    <row r="135" spans="1:7" ht="58.7" customHeight="1" outlineLevel="3">
      <c r="A135" s="10" t="s">
        <v>14</v>
      </c>
      <c r="B135" s="19">
        <v>904</v>
      </c>
      <c r="C135" s="11" t="s">
        <v>41</v>
      </c>
      <c r="D135" s="11" t="s">
        <v>28</v>
      </c>
      <c r="E135" s="12" t="s">
        <v>101</v>
      </c>
      <c r="F135" s="12" t="s">
        <v>15</v>
      </c>
      <c r="G135" s="30">
        <f t="shared" si="14"/>
        <v>14.872</v>
      </c>
    </row>
    <row r="136" spans="1:7" ht="57" customHeight="1" outlineLevel="4">
      <c r="A136" s="10" t="s">
        <v>16</v>
      </c>
      <c r="B136" s="19">
        <v>904</v>
      </c>
      <c r="C136" s="11" t="s">
        <v>41</v>
      </c>
      <c r="D136" s="11" t="s">
        <v>28</v>
      </c>
      <c r="E136" s="12" t="s">
        <v>101</v>
      </c>
      <c r="F136" s="12" t="s">
        <v>17</v>
      </c>
      <c r="G136" s="30">
        <v>14.872</v>
      </c>
    </row>
    <row r="137" spans="1:7" ht="39.75" hidden="1" customHeight="1" outlineLevel="4">
      <c r="A137" s="10" t="s">
        <v>74</v>
      </c>
      <c r="B137" s="19">
        <v>904</v>
      </c>
      <c r="C137" s="11" t="s">
        <v>41</v>
      </c>
      <c r="D137" s="11" t="s">
        <v>28</v>
      </c>
      <c r="E137" s="12" t="s">
        <v>82</v>
      </c>
      <c r="F137" s="12"/>
      <c r="G137" s="41">
        <f>G138</f>
        <v>0</v>
      </c>
    </row>
    <row r="138" spans="1:7" ht="58.5" hidden="1" customHeight="1" outlineLevel="4">
      <c r="A138" s="10" t="s">
        <v>14</v>
      </c>
      <c r="B138" s="19">
        <v>904</v>
      </c>
      <c r="C138" s="11" t="s">
        <v>41</v>
      </c>
      <c r="D138" s="11" t="s">
        <v>28</v>
      </c>
      <c r="E138" s="12" t="s">
        <v>81</v>
      </c>
      <c r="F138" s="12" t="s">
        <v>15</v>
      </c>
      <c r="G138" s="41">
        <f>G139</f>
        <v>0</v>
      </c>
    </row>
    <row r="139" spans="1:7" ht="57.75" hidden="1" customHeight="1" outlineLevel="4">
      <c r="A139" s="10" t="s">
        <v>16</v>
      </c>
      <c r="B139" s="19">
        <v>904</v>
      </c>
      <c r="C139" s="11" t="s">
        <v>41</v>
      </c>
      <c r="D139" s="11" t="s">
        <v>28</v>
      </c>
      <c r="E139" s="12" t="s">
        <v>81</v>
      </c>
      <c r="F139" s="12" t="s">
        <v>17</v>
      </c>
      <c r="G139" s="41">
        <v>0</v>
      </c>
    </row>
    <row r="140" spans="1:7" ht="37.5" outlineLevel="2">
      <c r="A140" s="10" t="s">
        <v>51</v>
      </c>
      <c r="B140" s="19">
        <v>904</v>
      </c>
      <c r="C140" s="11" t="s">
        <v>41</v>
      </c>
      <c r="D140" s="11" t="s">
        <v>28</v>
      </c>
      <c r="E140" s="12" t="s">
        <v>107</v>
      </c>
      <c r="F140" s="12"/>
      <c r="G140" s="30">
        <f>G141+G143</f>
        <v>591.77566999999999</v>
      </c>
    </row>
    <row r="141" spans="1:7" ht="56.25" outlineLevel="3">
      <c r="A141" s="10" t="s">
        <v>14</v>
      </c>
      <c r="B141" s="19">
        <v>904</v>
      </c>
      <c r="C141" s="11" t="s">
        <v>41</v>
      </c>
      <c r="D141" s="11" t="s">
        <v>28</v>
      </c>
      <c r="E141" s="12" t="s">
        <v>107</v>
      </c>
      <c r="F141" s="12" t="s">
        <v>15</v>
      </c>
      <c r="G141" s="30">
        <f>G142</f>
        <v>583.77566999999999</v>
      </c>
    </row>
    <row r="142" spans="1:7" ht="60.75" customHeight="1" outlineLevel="4">
      <c r="A142" s="10" t="s">
        <v>16</v>
      </c>
      <c r="B142" s="19">
        <v>904</v>
      </c>
      <c r="C142" s="11" t="s">
        <v>41</v>
      </c>
      <c r="D142" s="11" t="s">
        <v>28</v>
      </c>
      <c r="E142" s="12" t="s">
        <v>107</v>
      </c>
      <c r="F142" s="12" t="s">
        <v>17</v>
      </c>
      <c r="G142" s="30">
        <v>583.77566999999999</v>
      </c>
    </row>
    <row r="143" spans="1:7" ht="24" customHeight="1" outlineLevel="3">
      <c r="A143" s="3" t="s">
        <v>18</v>
      </c>
      <c r="B143" s="19">
        <v>904</v>
      </c>
      <c r="C143" s="4" t="s">
        <v>41</v>
      </c>
      <c r="D143" s="4" t="s">
        <v>28</v>
      </c>
      <c r="E143" s="12" t="s">
        <v>107</v>
      </c>
      <c r="F143" s="2" t="s">
        <v>19</v>
      </c>
      <c r="G143" s="30">
        <f>G144</f>
        <v>8</v>
      </c>
    </row>
    <row r="144" spans="1:7" ht="31.5" customHeight="1" outlineLevel="4">
      <c r="A144" s="3" t="s">
        <v>52</v>
      </c>
      <c r="B144" s="19">
        <v>904</v>
      </c>
      <c r="C144" s="4" t="s">
        <v>41</v>
      </c>
      <c r="D144" s="4" t="s">
        <v>28</v>
      </c>
      <c r="E144" s="12" t="s">
        <v>107</v>
      </c>
      <c r="F144" s="2" t="s">
        <v>53</v>
      </c>
      <c r="G144" s="30">
        <v>8</v>
      </c>
    </row>
    <row r="145" spans="1:7" ht="23.25" hidden="1" customHeight="1" outlineLevel="2">
      <c r="A145" s="3" t="s">
        <v>54</v>
      </c>
      <c r="B145" s="19">
        <v>904</v>
      </c>
      <c r="C145" s="4" t="s">
        <v>41</v>
      </c>
      <c r="D145" s="4" t="s">
        <v>28</v>
      </c>
      <c r="E145" s="9" t="s">
        <v>80</v>
      </c>
      <c r="F145" s="2"/>
      <c r="G145" s="41">
        <f t="shared" ref="G145:G146" si="15">G146</f>
        <v>0</v>
      </c>
    </row>
    <row r="146" spans="1:7" ht="21.75" hidden="1" customHeight="1" outlineLevel="3">
      <c r="A146" s="3" t="s">
        <v>14</v>
      </c>
      <c r="B146" s="19">
        <v>904</v>
      </c>
      <c r="C146" s="4" t="s">
        <v>41</v>
      </c>
      <c r="D146" s="4" t="s">
        <v>28</v>
      </c>
      <c r="E146" s="9" t="s">
        <v>80</v>
      </c>
      <c r="F146" s="2" t="s">
        <v>15</v>
      </c>
      <c r="G146" s="41">
        <f t="shared" si="15"/>
        <v>0</v>
      </c>
    </row>
    <row r="147" spans="1:7" ht="27" hidden="1" customHeight="1" outlineLevel="4">
      <c r="A147" s="3" t="s">
        <v>16</v>
      </c>
      <c r="B147" s="19">
        <v>904</v>
      </c>
      <c r="C147" s="4" t="s">
        <v>41</v>
      </c>
      <c r="D147" s="4" t="s">
        <v>28</v>
      </c>
      <c r="E147" s="9" t="s">
        <v>80</v>
      </c>
      <c r="F147" s="2" t="s">
        <v>17</v>
      </c>
      <c r="G147" s="41"/>
    </row>
    <row r="148" spans="1:7" ht="25.5" hidden="1" customHeight="1" outlineLevel="2" collapsed="1">
      <c r="A148" s="3" t="s">
        <v>55</v>
      </c>
      <c r="B148" s="19">
        <v>904</v>
      </c>
      <c r="C148" s="4" t="s">
        <v>41</v>
      </c>
      <c r="D148" s="4" t="s">
        <v>28</v>
      </c>
      <c r="E148" s="9" t="s">
        <v>79</v>
      </c>
      <c r="F148" s="2"/>
      <c r="G148" s="41">
        <f t="shared" ref="G148:G149" si="16">G149</f>
        <v>0</v>
      </c>
    </row>
    <row r="149" spans="1:7" ht="26.25" hidden="1" customHeight="1" outlineLevel="3">
      <c r="A149" s="3" t="s">
        <v>14</v>
      </c>
      <c r="B149" s="19">
        <v>904</v>
      </c>
      <c r="C149" s="4" t="s">
        <v>41</v>
      </c>
      <c r="D149" s="4" t="s">
        <v>28</v>
      </c>
      <c r="E149" s="9" t="s">
        <v>79</v>
      </c>
      <c r="F149" s="2" t="s">
        <v>15</v>
      </c>
      <c r="G149" s="41">
        <f t="shared" si="16"/>
        <v>0</v>
      </c>
    </row>
    <row r="150" spans="1:7" ht="30" hidden="1" customHeight="1" outlineLevel="4">
      <c r="A150" s="3" t="s">
        <v>16</v>
      </c>
      <c r="B150" s="19">
        <v>904</v>
      </c>
      <c r="C150" s="4" t="s">
        <v>41</v>
      </c>
      <c r="D150" s="4" t="s">
        <v>28</v>
      </c>
      <c r="E150" s="9" t="s">
        <v>79</v>
      </c>
      <c r="F150" s="2" t="s">
        <v>17</v>
      </c>
      <c r="G150" s="41"/>
    </row>
    <row r="151" spans="1:7" ht="27" hidden="1" customHeight="1" outlineLevel="4">
      <c r="A151" s="8" t="s">
        <v>63</v>
      </c>
      <c r="B151" s="19">
        <v>904</v>
      </c>
      <c r="C151" s="4" t="s">
        <v>41</v>
      </c>
      <c r="D151" s="4" t="s">
        <v>28</v>
      </c>
      <c r="E151" s="9" t="s">
        <v>78</v>
      </c>
      <c r="F151" s="2"/>
      <c r="G151" s="41">
        <f t="shared" ref="G151:G152" si="17">G152</f>
        <v>0</v>
      </c>
    </row>
    <row r="152" spans="1:7" ht="25.5" hidden="1" customHeight="1" outlineLevel="4">
      <c r="A152" s="3" t="s">
        <v>14</v>
      </c>
      <c r="B152" s="19">
        <v>904</v>
      </c>
      <c r="C152" s="4" t="s">
        <v>41</v>
      </c>
      <c r="D152" s="4" t="s">
        <v>28</v>
      </c>
      <c r="E152" s="9" t="s">
        <v>78</v>
      </c>
      <c r="F152" s="2">
        <v>200</v>
      </c>
      <c r="G152" s="41">
        <f t="shared" si="17"/>
        <v>0</v>
      </c>
    </row>
    <row r="153" spans="1:7" ht="20.25" hidden="1" customHeight="1" outlineLevel="4">
      <c r="A153" s="3" t="s">
        <v>16</v>
      </c>
      <c r="B153" s="19">
        <v>904</v>
      </c>
      <c r="C153" s="4" t="s">
        <v>41</v>
      </c>
      <c r="D153" s="4" t="s">
        <v>28</v>
      </c>
      <c r="E153" s="9" t="s">
        <v>78</v>
      </c>
      <c r="F153" s="2">
        <v>240</v>
      </c>
      <c r="G153" s="41"/>
    </row>
    <row r="154" spans="1:7" ht="27" hidden="1" customHeight="1" outlineLevel="4">
      <c r="A154" s="3" t="s">
        <v>55</v>
      </c>
      <c r="B154" s="19">
        <v>904</v>
      </c>
      <c r="C154" s="4" t="s">
        <v>41</v>
      </c>
      <c r="D154" s="4" t="s">
        <v>28</v>
      </c>
      <c r="E154" s="9" t="s">
        <v>77</v>
      </c>
      <c r="F154" s="2"/>
      <c r="G154" s="41">
        <f t="shared" ref="G154:G155" si="18">G155</f>
        <v>0</v>
      </c>
    </row>
    <row r="155" spans="1:7" ht="33.75" hidden="1" customHeight="1" outlineLevel="4">
      <c r="A155" s="3" t="s">
        <v>14</v>
      </c>
      <c r="B155" s="19">
        <v>904</v>
      </c>
      <c r="C155" s="4" t="s">
        <v>41</v>
      </c>
      <c r="D155" s="4" t="s">
        <v>28</v>
      </c>
      <c r="E155" s="9" t="s">
        <v>77</v>
      </c>
      <c r="F155" s="2" t="s">
        <v>15</v>
      </c>
      <c r="G155" s="41">
        <f t="shared" si="18"/>
        <v>0</v>
      </c>
    </row>
    <row r="156" spans="1:7" ht="26.25" hidden="1" customHeight="1" outlineLevel="4">
      <c r="A156" s="3" t="s">
        <v>16</v>
      </c>
      <c r="B156" s="19">
        <v>904</v>
      </c>
      <c r="C156" s="4" t="s">
        <v>41</v>
      </c>
      <c r="D156" s="4" t="s">
        <v>28</v>
      </c>
      <c r="E156" s="9" t="s">
        <v>77</v>
      </c>
      <c r="F156" s="2" t="s">
        <v>17</v>
      </c>
      <c r="G156" s="41"/>
    </row>
    <row r="157" spans="1:7" ht="23.25" customHeight="1">
      <c r="A157" s="3" t="s">
        <v>56</v>
      </c>
      <c r="B157" s="19">
        <v>904</v>
      </c>
      <c r="C157" s="4" t="s">
        <v>30</v>
      </c>
      <c r="D157" s="4"/>
      <c r="E157" s="2"/>
      <c r="F157" s="2"/>
      <c r="G157" s="30">
        <f t="shared" ref="G157:G160" si="19">G158</f>
        <v>110.23739999999999</v>
      </c>
    </row>
    <row r="158" spans="1:7" ht="18.75" outlineLevel="1">
      <c r="A158" s="3" t="s">
        <v>57</v>
      </c>
      <c r="B158" s="19">
        <v>904</v>
      </c>
      <c r="C158" s="4" t="s">
        <v>30</v>
      </c>
      <c r="D158" s="4" t="s">
        <v>7</v>
      </c>
      <c r="E158" s="2"/>
      <c r="F158" s="2"/>
      <c r="G158" s="30">
        <f t="shared" si="19"/>
        <v>110.23739999999999</v>
      </c>
    </row>
    <row r="159" spans="1:7" ht="41.25" customHeight="1" outlineLevel="2">
      <c r="A159" s="5" t="s">
        <v>75</v>
      </c>
      <c r="B159" s="19">
        <v>904</v>
      </c>
      <c r="C159" s="4" t="s">
        <v>30</v>
      </c>
      <c r="D159" s="4" t="s">
        <v>7</v>
      </c>
      <c r="E159" s="2" t="s">
        <v>102</v>
      </c>
      <c r="F159" s="2"/>
      <c r="G159" s="30">
        <f t="shared" si="19"/>
        <v>110.23739999999999</v>
      </c>
    </row>
    <row r="160" spans="1:7" ht="37.5" outlineLevel="3">
      <c r="A160" s="3" t="s">
        <v>58</v>
      </c>
      <c r="B160" s="19">
        <v>904</v>
      </c>
      <c r="C160" s="4" t="s">
        <v>30</v>
      </c>
      <c r="D160" s="4" t="s">
        <v>7</v>
      </c>
      <c r="E160" s="2" t="s">
        <v>102</v>
      </c>
      <c r="F160" s="2" t="s">
        <v>59</v>
      </c>
      <c r="G160" s="30">
        <f t="shared" si="19"/>
        <v>110.23739999999999</v>
      </c>
    </row>
    <row r="161" spans="1:7" ht="37.5" outlineLevel="4">
      <c r="A161" s="3" t="s">
        <v>60</v>
      </c>
      <c r="B161" s="19">
        <v>904</v>
      </c>
      <c r="C161" s="4" t="s">
        <v>30</v>
      </c>
      <c r="D161" s="4" t="s">
        <v>7</v>
      </c>
      <c r="E161" s="2" t="s">
        <v>102</v>
      </c>
      <c r="F161" s="2" t="s">
        <v>61</v>
      </c>
      <c r="G161" s="30">
        <v>110.23739999999999</v>
      </c>
    </row>
    <row r="162" spans="1:7" ht="27.75" customHeight="1">
      <c r="A162" s="6" t="s">
        <v>62</v>
      </c>
      <c r="B162" s="6"/>
      <c r="C162" s="6"/>
      <c r="D162" s="6"/>
      <c r="E162" s="6"/>
      <c r="F162" s="6"/>
      <c r="G162" s="30">
        <f>G19+G71+G76+G112+G157+G64+G37</f>
        <v>15357.809200000002</v>
      </c>
    </row>
    <row r="163" spans="1:7" ht="12.75" customHeight="1">
      <c r="A163" s="7"/>
      <c r="B163" s="7"/>
      <c r="C163" s="7"/>
      <c r="D163" s="7"/>
      <c r="E163" s="7"/>
      <c r="F163" s="7"/>
      <c r="G163" s="7"/>
    </row>
    <row r="164" spans="1:7">
      <c r="A164" s="49"/>
      <c r="B164" s="49"/>
      <c r="C164" s="49"/>
      <c r="D164" s="49"/>
      <c r="E164" s="49"/>
      <c r="F164" s="49"/>
      <c r="G164" s="49"/>
    </row>
  </sheetData>
  <mergeCells count="14">
    <mergeCell ref="A11:G11"/>
    <mergeCell ref="A12:G12"/>
    <mergeCell ref="A13:G13"/>
    <mergeCell ref="A14:G14"/>
    <mergeCell ref="A164:G164"/>
    <mergeCell ref="A15:G15"/>
    <mergeCell ref="A9:G9"/>
    <mergeCell ref="A10:G10"/>
    <mergeCell ref="A1:G1"/>
    <mergeCell ref="A2:G2"/>
    <mergeCell ref="A3:G3"/>
    <mergeCell ref="A4:G4"/>
    <mergeCell ref="A5:G5"/>
    <mergeCell ref="A6:G6"/>
  </mergeCells>
  <pageMargins left="0.59055118110236227" right="0.59055118110236227" top="0.59055118110236227" bottom="0.59055118110236227" header="0.39370078740157483" footer="0.3937007874015748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учета счетов бюджета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2025-05-29T11:48:27Z</cp:lastPrinted>
  <dcterms:modified xsi:type="dcterms:W3CDTF">2026-05-27T10:42:35Z</dcterms:modified>
</cp:coreProperties>
</file>